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699" activeTab="0"/>
  </bookViews>
  <sheets>
    <sheet name="no K2-22.1 līdzK2-22.5" sheetId="1" r:id="rId1"/>
  </sheets>
  <definedNames>
    <definedName name="_xlnm.Print_Titles" localSheetId="0">'no K2-22.1 līdzK2-22.5'!$13:$15</definedName>
  </definedNames>
  <calcPr fullCalcOnLoad="1"/>
</workbook>
</file>

<file path=xl/sharedStrings.xml><?xml version="1.0" encoding="utf-8"?>
<sst xmlns="http://schemas.openxmlformats.org/spreadsheetml/2006/main" count="216" uniqueCount="162">
  <si>
    <t>gab.</t>
  </si>
  <si>
    <t>kompl.</t>
  </si>
  <si>
    <t>Celtnis</t>
  </si>
  <si>
    <t>1.1.</t>
  </si>
  <si>
    <t>2.2.</t>
  </si>
  <si>
    <t>2.3.</t>
  </si>
  <si>
    <t>2.4.</t>
  </si>
  <si>
    <t>3.1.</t>
  </si>
  <si>
    <t>3.2.</t>
  </si>
  <si>
    <t>3.3.</t>
  </si>
  <si>
    <t>4.1.</t>
  </si>
  <si>
    <t>4.2.</t>
  </si>
  <si>
    <t>3.4.</t>
  </si>
  <si>
    <t>obj.</t>
  </si>
  <si>
    <t>2.5.</t>
  </si>
  <si>
    <t>2.6.</t>
  </si>
  <si>
    <t>m</t>
  </si>
  <si>
    <t>Elektrostacija</t>
  </si>
  <si>
    <t>Mērv.</t>
  </si>
  <si>
    <t>Nr.p.k.</t>
  </si>
  <si>
    <t>Darba alga (Ls)</t>
  </si>
  <si>
    <t>Materiāli (Ls)</t>
  </si>
  <si>
    <t>Summa (Ls)</t>
  </si>
  <si>
    <t>Kopā:</t>
  </si>
  <si>
    <t>Kopā bez PVN:</t>
  </si>
  <si>
    <t>Kopā (Ls)</t>
  </si>
  <si>
    <r>
      <t>m</t>
    </r>
    <r>
      <rPr>
        <vertAlign val="superscript"/>
        <sz val="10"/>
        <rFont val="Arial"/>
        <family val="2"/>
      </rPr>
      <t>3</t>
    </r>
  </si>
  <si>
    <r>
      <t>m</t>
    </r>
    <r>
      <rPr>
        <vertAlign val="superscript"/>
        <sz val="10"/>
        <rFont val="Arial"/>
        <family val="2"/>
      </rPr>
      <t>2</t>
    </r>
  </si>
  <si>
    <t xml:space="preserve">            Izdevumu  nosaukums</t>
  </si>
  <si>
    <t>Tāme</t>
  </si>
  <si>
    <t>3.5.</t>
  </si>
  <si>
    <t>Brīdinājuma lente</t>
  </si>
  <si>
    <t>PVC pārklājums</t>
  </si>
  <si>
    <r>
      <t>m</t>
    </r>
    <r>
      <rPr>
        <vertAlign val="superscript"/>
        <sz val="10"/>
        <rFont val="Arial Narrow"/>
        <family val="2"/>
      </rPr>
      <t>2</t>
    </r>
  </si>
  <si>
    <t>PVC 90° gatavie līkumi</t>
  </si>
  <si>
    <t>kg</t>
  </si>
  <si>
    <t>Ruberoīds</t>
  </si>
  <si>
    <t xml:space="preserve">Demontējamo cauruļvadu DN125 siltumizolācijas demontāža un nodošana utilizācijai </t>
  </si>
  <si>
    <t>1.5.</t>
  </si>
  <si>
    <t xml:space="preserve">2.1. </t>
  </si>
  <si>
    <t xml:space="preserve">Grunts izstrāde ar ekskavatoru ar aizvešanu uz Pasūtītāja norādītu atbērtni Olaines pilsētā </t>
  </si>
  <si>
    <t>Grants seguma atjaunošana</t>
  </si>
  <si>
    <t>Asfalta seguma izjaukšana un atjaunošana 60 mm biezā kārtā</t>
  </si>
  <si>
    <t>6.1.</t>
  </si>
  <si>
    <t>6.2.</t>
  </si>
  <si>
    <t>Pievienošana esošiem siltumtīkliem</t>
  </si>
  <si>
    <t>vieta</t>
  </si>
  <si>
    <t>3.1.1.</t>
  </si>
  <si>
    <t>Elastīgais ievads Ø225</t>
  </si>
  <si>
    <t>Termonosēdošā uzmava ar dubultizolāciju ar termomanšetēm Ø400</t>
  </si>
  <si>
    <t>Termonosēdošā uzmava ar dubultizolāciju ar termomanšetēm Ø315</t>
  </si>
  <si>
    <t>Termonosēdošā uzmava ar dubultizolāciju ar termomanšetēm Ø225</t>
  </si>
  <si>
    <t>Termonosēdošā uzmava ar dubultizolāciju ar termomanšetēm  Ø200</t>
  </si>
  <si>
    <t>Rūpn. izolēta dubultcaurule Ø2x76/225</t>
  </si>
  <si>
    <t>Rūpn. izolēts dubultcauruļu T-atzars Ø2x139/400 - Ø2x76/225</t>
  </si>
  <si>
    <t>Rūpn. izolēta dubultcauruļu diametra pāreja Ø2x139/400 - Ø2x114/315</t>
  </si>
  <si>
    <t>Rūpn. izolēta dubultcauruļu diametra pāreja  Ø2x114/315 - Ø2x60/200</t>
  </si>
  <si>
    <t>Rūpn. izolēts dubultcauruļu līkums, 90°  Ø2x60/200</t>
  </si>
  <si>
    <t>Rūpn. izolēta dubultcaurule Ø2x114/315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</si>
  <si>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</si>
  <si>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</si>
  <si>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</si>
  <si>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</si>
  <si>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</si>
  <si>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</si>
  <si>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</si>
  <si>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</si>
  <si>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Gala uzmava  Ø2x76/225</t>
  </si>
  <si>
    <t>Metināmā tērauda caurule Ø76,1x2,9</t>
  </si>
  <si>
    <t xml:space="preserve">Akmens vates siltumizolācijas čaula Paroc PS 76-40 vai līdzvērtīgs materiāls </t>
  </si>
  <si>
    <t>Gruntskrāsa URF-0110 vai līdzvērtīgs materiāls  (vienā kārtā)</t>
  </si>
  <si>
    <t>Beton  skl. B7,5</t>
  </si>
  <si>
    <t>Grods  KC-10-6</t>
  </si>
  <si>
    <t>Grodu vāks  KCP-10 (h-150)</t>
  </si>
  <si>
    <t>Pamatu bloks FBS-9-3-6T</t>
  </si>
  <si>
    <t>Daudzums</t>
  </si>
  <si>
    <t>Kopā uz visu apjomu</t>
  </si>
  <si>
    <t>Darba samaksas likme (Ls/h)</t>
  </si>
  <si>
    <t>Mehānismi (Ls)</t>
  </si>
  <si>
    <t>Darbietilpība (c/h)</t>
  </si>
  <si>
    <t xml:space="preserve">Vienības izmaksas </t>
  </si>
  <si>
    <t xml:space="preserve">1.2. </t>
  </si>
  <si>
    <t xml:space="preserve">1.3. </t>
  </si>
  <si>
    <t xml:space="preserve">1.4. </t>
  </si>
  <si>
    <t xml:space="preserve">1.6. </t>
  </si>
  <si>
    <t>Grunts izstrāde bez mehānismu pielietošanas</t>
  </si>
  <si>
    <t xml:space="preserve">Laika norma (c/h) </t>
  </si>
  <si>
    <t>Tranšeju aizbēršana ar grunti no atbērtnes, blietējot kārtām ar elektroblieti</t>
  </si>
  <si>
    <t>Hermetizēto ievadu ierīkošana (caur ēkas pamatiem)</t>
  </si>
  <si>
    <t>3.1.10.</t>
  </si>
  <si>
    <t>3.1.11.</t>
  </si>
  <si>
    <t>3.1.12.</t>
  </si>
  <si>
    <t>3.1.13.</t>
  </si>
  <si>
    <t>3.1.14.</t>
  </si>
  <si>
    <t xml:space="preserve">3.1.15. </t>
  </si>
  <si>
    <t xml:space="preserve">3.1.16. </t>
  </si>
  <si>
    <t xml:space="preserve">3.1.17. </t>
  </si>
  <si>
    <t>3.5.1.</t>
  </si>
  <si>
    <t xml:space="preserve">Ēkas pagrabā samontēto  tērauda cauruļu Ø73,1x2,9 sagatavošana krāsošanai un krāsošana    </t>
  </si>
  <si>
    <t xml:space="preserve">3.6. </t>
  </si>
  <si>
    <t>3.6.1.</t>
  </si>
  <si>
    <t>3.6.2.</t>
  </si>
  <si>
    <t>3.7.</t>
  </si>
  <si>
    <t>3.7.1.</t>
  </si>
  <si>
    <t>3.7.3.</t>
  </si>
  <si>
    <t>3.7.4.</t>
  </si>
  <si>
    <t>4.1.1.</t>
  </si>
  <si>
    <t>4.1.2.</t>
  </si>
  <si>
    <t>4.1.3.</t>
  </si>
  <si>
    <t>4.2.1.</t>
  </si>
  <si>
    <t>4.2.2.</t>
  </si>
  <si>
    <t>5.1.</t>
  </si>
  <si>
    <t>5.2.</t>
  </si>
  <si>
    <t>5.3.</t>
  </si>
  <si>
    <t xml:space="preserve">5.4. </t>
  </si>
  <si>
    <t xml:space="preserve"> Aizpilda Pretendnets </t>
  </si>
  <si>
    <t>Objekta nosaukums:</t>
  </si>
  <si>
    <t>Objekta adrese:</t>
  </si>
  <si>
    <t xml:space="preserve">Pasūtītājs: </t>
  </si>
  <si>
    <t>AS "Olaines ūdens un siltums", vienot. reģ. Nr.50003182001, Kūdras iela 27, Olaine, LV-2114</t>
  </si>
  <si>
    <t xml:space="preserve">Uzņēmējs:                                             </t>
  </si>
  <si>
    <t>Avārijas stāvoklī  esošā siltumtrases posma no kameras K2-22/1 līdz kamerai K2-22/5 nomaiņa</t>
  </si>
  <si>
    <t>Skolas iela  2, Olaine, Olaines novads.</t>
  </si>
  <si>
    <t>Asfaltbetona seguma demontāža un izvešana</t>
  </si>
  <si>
    <t xml:space="preserve">Cementa (betona) seguma demontāža un izvešana </t>
  </si>
  <si>
    <t xml:space="preserve">Pamatnes ierīkošana zem cauruļvadiem no smilts  (bez akmeņiem un māla  piemaisījumiem) </t>
  </si>
  <si>
    <t xml:space="preserve">Cauruļvadu apbēršana  ar smilti (bez akmeņiem un māla  piemaisījumiem) un blietēšana </t>
  </si>
  <si>
    <t>Rūpn. izolēta dubultcaurule Ø2x60/200</t>
  </si>
  <si>
    <t>Rūpn. izolēts dubultcauruļu ventīlis, kāta augstums H=0,6 m  Ø2x60/200</t>
  </si>
  <si>
    <t xml:space="preserve">Signalizācijas sistēmas montāžas darbi </t>
  </si>
  <si>
    <t>Termināls</t>
  </si>
  <si>
    <t>Kabelis NYM3x1,5</t>
  </si>
  <si>
    <t xml:space="preserve">Tēr. cauruļu  Ø73,1x2,9  siltināšana ēkas pagrabā </t>
  </si>
  <si>
    <t>Betona akas ar čuguna lūku montāža</t>
  </si>
  <si>
    <t>Čuguna lūka</t>
  </si>
  <si>
    <t>5. daļa -  Labiekārtošanas darbi</t>
  </si>
  <si>
    <t>4.daļa - Celtniecības darbi</t>
  </si>
  <si>
    <t>3. daļa - Montāžas darbi</t>
  </si>
  <si>
    <t>1. daļa - Demontāžas darbi</t>
  </si>
  <si>
    <t>Caurules DN125 demontāža kanālā un ēkā.  Demontēto cauruļvadu izvešana un nokraušana   Pasūtītāja norādītā teritorijā Olaines pilsētā.</t>
  </si>
  <si>
    <t xml:space="preserve">2.daļa - Zemes darbi </t>
  </si>
  <si>
    <t>6.daļa - Palīgmateriāli, aprīkojums</t>
  </si>
  <si>
    <t xml:space="preserve">Tiešās izmaksas kopā </t>
  </si>
  <si>
    <t>Valsts sociālās apdrošināšanas obligātās iemaksas:</t>
  </si>
  <si>
    <t>Zāliena atjaunošana ar zāles iesēšanu (uzberot melnzemi 0,15 m)</t>
  </si>
  <si>
    <t>Cauruma aizbetonēšana ēkas pamatos</t>
  </si>
  <si>
    <t>Virsizdevumi, t.sk. darba aizsardzībai:</t>
  </si>
  <si>
    <t xml:space="preserve">3.2.1. </t>
  </si>
  <si>
    <t>3.2.2.</t>
  </si>
  <si>
    <t>Materiālu, grunts apmaiņas un būvgružu transporta izmaksas</t>
  </si>
  <si>
    <t xml:space="preserve">Tēr. cauruļu (t.sk.fasondaļu)  Ø73,1x2,9 montāža un siltināšana ēkas pagrabā </t>
  </si>
  <si>
    <t>Krāsa Neosprint vai līdzvērtīgs materiāls  (divās  kārtās)</t>
  </si>
  <si>
    <t xml:space="preserve">Cementa seguma  atjaunošana, ieklājot jaunas betona plāksnes </t>
  </si>
  <si>
    <t>Rūpn. izolēts dubultcauruļu T-atzars Ø2x114/315 - Ø2x76/225</t>
  </si>
  <si>
    <t>Rūpn. izolētu cauruļu (t.sk.fasondaļu) montāžas darbi  tranšejā  no Ø2x139/400- Ø2x60/200</t>
  </si>
  <si>
    <r>
      <t xml:space="preserve">Esošo dzelzsbetona kanālu pārklājuma demontāža, izvešana  </t>
    </r>
    <r>
      <rPr>
        <sz val="10"/>
        <rFont val="Arial"/>
        <family val="2"/>
      </rPr>
      <t>un nodošana utilizācijai</t>
    </r>
  </si>
  <si>
    <r>
      <t xml:space="preserve">Esošo dzelzsbetona kameras pārseguma plātņu demontāža, izvešana </t>
    </r>
    <r>
      <rPr>
        <sz val="10"/>
        <rFont val="Arial"/>
        <family val="2"/>
      </rPr>
      <t>un nodošana utilizācijai</t>
    </r>
    <r>
      <rPr>
        <sz val="10"/>
        <rFont val="Arial"/>
        <family val="2"/>
      </rPr>
      <t>.</t>
    </r>
  </si>
  <si>
    <t>Esošo siltumkameru  aizpildīšana, pievedot iztrūkstošo  grunti (blietējot kārtām ar elektroblieti)  līdz ielas līmenim</t>
  </si>
  <si>
    <t>Rūpn. izolēta dubultcauruļu transformācija  2 Ø2X139/225 - Ø2x139/400</t>
  </si>
  <si>
    <r>
      <rPr>
        <b/>
        <sz val="12"/>
        <rFont val="Arial"/>
        <family val="2"/>
      </rPr>
      <t xml:space="preserve">C. sadaļa - Tehniskās specifikācijas iepirkumam </t>
    </r>
    <r>
      <rPr>
        <sz val="10"/>
        <rFont val="Arial"/>
        <family val="2"/>
      </rPr>
      <t xml:space="preserve">  "Avārijas stāvoklī  esošā maģistrālās siltumtrases posma nomaiņa” IDN: Olaine, AS OUS 2013/08
</t>
    </r>
  </si>
  <si>
    <t xml:space="preserve"> Avārijas stāvoklī  esošā  siltumtrases posma no kameras K2-22/1 līdz kamerai K2-22/5 nomaiņa</t>
  </si>
  <si>
    <t>%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</si>
</sst>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_-* #,##0.000_р_._-;\-* #,##0.000_р_._-;_-* &quot;-&quot;??_р_._-;_-@_-"/>
    <numFmt numFmtId="182" formatCode="_-* #,##0_р_._-;\-* #,##0_р_._-;_-* &quot;-&quot;??_р_._-;_-@_-"/>
    <numFmt numFmtId="183" formatCode="_-* #,##0.0_р_._-;\-* #,##0.0_р_._-;_-* &quot;-&quot;?_р_._-;_-@_-"/>
    <numFmt numFmtId="184" formatCode="0.000"/>
    <numFmt numFmtId="185" formatCode="0.0"/>
    <numFmt numFmtId="186" formatCode="0.0000"/>
    <numFmt numFmtId="187" formatCode="0.00000"/>
    <numFmt numFmtId="188" formatCode="mmm/yyyy"/>
    <numFmt numFmtId="189" formatCode="_-* #,##0.000&quot;р.&quot;_-;\-* #,##0.000&quot;р.&quot;_-;_-* &quot;-&quot;??&quot;р.&quot;_-;_-@_-"/>
    <numFmt numFmtId="190" formatCode="_(* #,##0.000_);_(* \(#,##0.000\);_(* &quot;-&quot;???_);_(@_)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[$-FC19]d\ mmmm\ yyyy\ &quot;г.&quot;"/>
    <numFmt numFmtId="197" formatCode="[$-426]dddd\,\ yyyy&quot;. gada &quot;d\.\ mmmm"/>
    <numFmt numFmtId="198" formatCode="&quot;Ls&quot;\ #,##0.00"/>
  </numFmts>
  <fonts count="5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vertAlign val="superscript"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10"/>
      <color indexed="8"/>
      <name val="MS Sans Serif"/>
      <family val="2"/>
    </font>
    <font>
      <vertAlign val="superscript"/>
      <sz val="10"/>
      <name val="Arial Narrow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4"/>
      <name val="Arial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 applyFill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3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0" fillId="0" borderId="0" xfId="64" applyFont="1" applyFill="1" applyAlignment="1">
      <alignment horizontal="left"/>
      <protection/>
    </xf>
    <xf numFmtId="0" fontId="0" fillId="0" borderId="0" xfId="64" applyFont="1" applyFill="1">
      <alignment/>
      <protection/>
    </xf>
    <xf numFmtId="0" fontId="4" fillId="0" borderId="0" xfId="0" applyFont="1" applyAlignment="1" applyProtection="1">
      <alignment/>
      <protection hidden="1" locked="0"/>
    </xf>
    <xf numFmtId="1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0" fillId="0" borderId="0" xfId="0" applyFont="1" applyAlignment="1" quotePrefix="1">
      <alignment/>
    </xf>
    <xf numFmtId="0" fontId="2" fillId="0" borderId="0" xfId="0" applyFont="1" applyBorder="1" applyAlignment="1">
      <alignment horizontal="center" vertical="center"/>
    </xf>
    <xf numFmtId="43" fontId="1" fillId="0" borderId="0" xfId="0" applyNumberFormat="1" applyFont="1" applyAlignment="1">
      <alignment/>
    </xf>
    <xf numFmtId="16" fontId="0" fillId="0" borderId="10" xfId="0" applyNumberFormat="1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180" fontId="0" fillId="0" borderId="10" xfId="44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9" fontId="15" fillId="0" borderId="10" xfId="59" applyFont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left" vertical="center"/>
    </xf>
    <xf numFmtId="0" fontId="1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center" vertical="center"/>
    </xf>
    <xf numFmtId="14" fontId="16" fillId="0" borderId="10" xfId="0" applyNumberFormat="1" applyFont="1" applyBorder="1" applyAlignment="1">
      <alignment horizontal="center" vertical="center"/>
    </xf>
    <xf numFmtId="0" fontId="16" fillId="0" borderId="10" xfId="0" applyNumberFormat="1" applyFont="1" applyBorder="1" applyAlignment="1">
      <alignment horizontal="right" vertical="center"/>
    </xf>
    <xf numFmtId="0" fontId="0" fillId="0" borderId="10" xfId="0" applyNumberFormat="1" applyFont="1" applyBorder="1" applyAlignment="1">
      <alignment horizontal="right" vertical="center"/>
    </xf>
    <xf numFmtId="180" fontId="0" fillId="34" borderId="10" xfId="44" applyNumberFormat="1" applyFont="1" applyFill="1" applyBorder="1" applyAlignment="1">
      <alignment horizontal="center"/>
    </xf>
    <xf numFmtId="171" fontId="0" fillId="34" borderId="10" xfId="44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9" fontId="6" fillId="34" borderId="10" xfId="59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43" fontId="1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0" fillId="0" borderId="0" xfId="0" applyFont="1" applyAlignment="1">
      <alignment vertical="top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 vertical="top"/>
    </xf>
    <xf numFmtId="0" fontId="10" fillId="0" borderId="0" xfId="0" applyFont="1" applyAlignment="1">
      <alignment/>
    </xf>
    <xf numFmtId="0" fontId="1" fillId="33" borderId="13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1" fillId="35" borderId="10" xfId="0" applyNumberFormat="1" applyFont="1" applyFill="1" applyBorder="1" applyAlignment="1">
      <alignment horizontal="left" vertical="center" wrapText="1"/>
    </xf>
    <xf numFmtId="14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 wrapText="1"/>
    </xf>
    <xf numFmtId="0" fontId="16" fillId="0" borderId="10" xfId="0" applyNumberFormat="1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6" fillId="0" borderId="14" xfId="0" applyFont="1" applyBorder="1" applyAlignment="1" applyProtection="1">
      <alignment horizontal="center" vertical="center" wrapText="1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/>
      <protection hidden="1" locked="0"/>
    </xf>
    <xf numFmtId="0" fontId="1" fillId="33" borderId="11" xfId="0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5" fillId="0" borderId="10" xfId="0" applyFont="1" applyBorder="1" applyAlignment="1" applyProtection="1">
      <alignment horizontal="center" vertical="center" textRotation="90"/>
      <protection hidden="1" locked="0"/>
    </xf>
    <xf numFmtId="0" fontId="6" fillId="0" borderId="14" xfId="0" applyFont="1" applyBorder="1" applyAlignment="1" applyProtection="1">
      <alignment horizontal="center" vertical="center" textRotation="90"/>
      <protection hidden="1" locked="0"/>
    </xf>
    <xf numFmtId="0" fontId="6" fillId="0" borderId="16" xfId="0" applyFont="1" applyBorder="1" applyAlignment="1" applyProtection="1">
      <alignment horizontal="center" vertical="center" textRotation="90"/>
      <protection hidden="1" locked="0"/>
    </xf>
    <xf numFmtId="0" fontId="6" fillId="0" borderId="15" xfId="0" applyFont="1" applyBorder="1" applyAlignment="1" applyProtection="1">
      <alignment horizontal="center" vertical="center" textRotation="90"/>
      <protection hidden="1" locked="0"/>
    </xf>
    <xf numFmtId="0" fontId="4" fillId="0" borderId="10" xfId="0" applyFont="1" applyFill="1" applyBorder="1" applyAlignment="1" applyProtection="1">
      <alignment horizontal="center"/>
      <protection hidden="1" locked="0"/>
    </xf>
    <xf numFmtId="0" fontId="5" fillId="0" borderId="10" xfId="0" applyFont="1" applyFill="1" applyBorder="1" applyAlignment="1" applyProtection="1">
      <alignment horizontal="center"/>
      <protection hidden="1" locked="0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3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5" fillId="0" borderId="0" xfId="0" applyFont="1" applyAlignment="1">
      <alignment horizontal="righ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6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191" fontId="0" fillId="35" borderId="10" xfId="44" applyNumberFormat="1" applyFont="1" applyFill="1" applyBorder="1" applyAlignment="1">
      <alignment horizontal="center"/>
    </xf>
    <xf numFmtId="171" fontId="0" fillId="35" borderId="10" xfId="44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171" fontId="0" fillId="33" borderId="10" xfId="44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191" fontId="0" fillId="0" borderId="10" xfId="44" applyNumberFormat="1" applyFont="1" applyBorder="1" applyAlignment="1">
      <alignment horizontal="center"/>
    </xf>
    <xf numFmtId="171" fontId="0" fillId="0" borderId="10" xfId="44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/>
    </xf>
    <xf numFmtId="0" fontId="16" fillId="0" borderId="10" xfId="56" applyFont="1" applyBorder="1" applyAlignment="1">
      <alignment horizontal="right" wrapText="1"/>
      <protection/>
    </xf>
    <xf numFmtId="0" fontId="11" fillId="0" borderId="16" xfId="0" applyFont="1" applyBorder="1" applyAlignment="1">
      <alignment horizontal="center" vertical="center"/>
    </xf>
    <xf numFmtId="0" fontId="0" fillId="33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1" fontId="0" fillId="0" borderId="10" xfId="44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171" fontId="0" fillId="34" borderId="10" xfId="44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1" xfId="0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right" wrapText="1"/>
    </xf>
    <xf numFmtId="0" fontId="0" fillId="34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9" fontId="0" fillId="33" borderId="10" xfId="0" applyNumberFormat="1" applyFont="1" applyFill="1" applyBorder="1" applyAlignment="1">
      <alignment horizontal="center" vertical="center"/>
    </xf>
    <xf numFmtId="9" fontId="0" fillId="33" borderId="12" xfId="0" applyNumberFormat="1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3" fontId="0" fillId="34" borderId="10" xfId="0" applyNumberFormat="1" applyFont="1" applyFill="1" applyBorder="1" applyAlignment="1">
      <alignment/>
    </xf>
    <xf numFmtId="10" fontId="0" fillId="33" borderId="10" xfId="0" applyNumberFormat="1" applyFont="1" applyFill="1" applyBorder="1" applyAlignment="1">
      <alignment/>
    </xf>
    <xf numFmtId="10" fontId="0" fillId="33" borderId="12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64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2" fontId="10" fillId="0" borderId="0" xfId="0" applyNumberFormat="1" applyFont="1" applyAlignment="1">
      <alignment horizontal="center"/>
    </xf>
    <xf numFmtId="0" fontId="15" fillId="33" borderId="11" xfId="0" applyFont="1" applyFill="1" applyBorder="1" applyAlignment="1">
      <alignment horizontal="left" vertical="center" wrapText="1"/>
    </xf>
    <xf numFmtId="0" fontId="15" fillId="33" borderId="13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RS_spec_vent_17.05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  <cellStyle name="Обычный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98"/>
  <sheetViews>
    <sheetView tabSelected="1" zoomScalePageLayoutView="0" workbookViewId="0" topLeftCell="A1">
      <selection activeCell="E90" sqref="E90"/>
    </sheetView>
  </sheetViews>
  <sheetFormatPr defaultColWidth="9.140625" defaultRowHeight="12.75"/>
  <cols>
    <col min="1" max="1" width="6.28125" style="51" customWidth="1"/>
    <col min="2" max="2" width="36.28125" style="51" customWidth="1"/>
    <col min="3" max="3" width="9.00390625" style="129" customWidth="1"/>
    <col min="4" max="4" width="10.140625" style="51" customWidth="1"/>
    <col min="5" max="5" width="9.00390625" style="51" customWidth="1"/>
    <col min="6" max="6" width="9.421875" style="51" customWidth="1"/>
    <col min="7" max="7" width="9.7109375" style="51" customWidth="1"/>
    <col min="8" max="8" width="10.00390625" style="51" customWidth="1"/>
    <col min="9" max="9" width="9.57421875" style="51" customWidth="1"/>
    <col min="10" max="10" width="10.7109375" style="51" customWidth="1"/>
    <col min="11" max="11" width="8.8515625" style="51" customWidth="1"/>
    <col min="12" max="12" width="10.00390625" style="51" customWidth="1"/>
    <col min="13" max="13" width="10.57421875" style="51" customWidth="1"/>
    <col min="14" max="14" width="10.7109375" style="51" customWidth="1"/>
    <col min="15" max="15" width="11.28125" style="51" customWidth="1"/>
    <col min="16" max="16384" width="9.140625" style="51" customWidth="1"/>
  </cols>
  <sheetData>
    <row r="1" spans="1:15" ht="18.75">
      <c r="A1" s="85"/>
      <c r="B1" s="86"/>
      <c r="C1" s="86"/>
      <c r="D1" s="86"/>
      <c r="E1" s="87" t="s">
        <v>115</v>
      </c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5" ht="24" customHeight="1">
      <c r="A2" s="82" t="s">
        <v>159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9" ht="21" customHeight="1">
      <c r="A3" s="88"/>
      <c r="B3" s="89"/>
      <c r="C3" s="90"/>
      <c r="D3" s="91"/>
      <c r="E3" s="91"/>
      <c r="F3" s="2"/>
      <c r="G3" s="16" t="s">
        <v>29</v>
      </c>
      <c r="H3" s="5"/>
      <c r="I3" s="4"/>
    </row>
    <row r="4" spans="1:15" ht="15.75" customHeight="1">
      <c r="A4" s="131" t="s">
        <v>160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9" ht="12.75">
      <c r="A5" s="83"/>
      <c r="B5" s="83"/>
      <c r="C5" s="83"/>
      <c r="D5" s="83"/>
      <c r="E5" s="83"/>
      <c r="F5" s="83"/>
      <c r="G5" s="83"/>
      <c r="H5" s="83"/>
      <c r="I5" s="83"/>
    </row>
    <row r="6" spans="1:9" ht="15">
      <c r="A6" s="50" t="s">
        <v>116</v>
      </c>
      <c r="B6" s="50"/>
      <c r="C6" s="51" t="s">
        <v>121</v>
      </c>
      <c r="E6" s="52"/>
      <c r="F6" s="52"/>
      <c r="G6" s="52"/>
      <c r="H6" s="52"/>
      <c r="I6" s="52"/>
    </row>
    <row r="7" spans="1:9" ht="15">
      <c r="A7" s="50" t="s">
        <v>117</v>
      </c>
      <c r="B7" s="50"/>
      <c r="C7" s="51" t="s">
        <v>122</v>
      </c>
      <c r="E7" s="52"/>
      <c r="F7" s="52"/>
      <c r="G7" s="52"/>
      <c r="H7" s="52"/>
      <c r="I7" s="52"/>
    </row>
    <row r="8" spans="1:9" ht="15">
      <c r="A8" s="50" t="s">
        <v>118</v>
      </c>
      <c r="B8" s="50"/>
      <c r="C8" s="53" t="s">
        <v>119</v>
      </c>
      <c r="E8" s="54"/>
      <c r="F8" s="54"/>
      <c r="G8" s="54"/>
      <c r="H8" s="54"/>
      <c r="I8" s="54"/>
    </row>
    <row r="9" spans="1:9" ht="15" customHeight="1">
      <c r="A9" s="81" t="s">
        <v>120</v>
      </c>
      <c r="B9" s="81"/>
      <c r="C9" s="84"/>
      <c r="D9" s="84"/>
      <c r="E9" s="84"/>
      <c r="F9" s="84"/>
      <c r="G9" s="84"/>
      <c r="H9" s="84"/>
      <c r="I9" s="84"/>
    </row>
    <row r="12" spans="1:13" ht="15.75" customHeight="1">
      <c r="A12" s="88"/>
      <c r="B12" s="89"/>
      <c r="C12" s="90"/>
      <c r="D12" s="91"/>
      <c r="E12" s="91"/>
      <c r="F12" s="2"/>
      <c r="G12" s="17"/>
      <c r="H12" s="5"/>
      <c r="I12" s="4"/>
      <c r="M12" s="20"/>
    </row>
    <row r="13" spans="1:15" s="9" customFormat="1" ht="11.25" customHeight="1">
      <c r="A13" s="80" t="s">
        <v>19</v>
      </c>
      <c r="B13" s="79" t="s">
        <v>28</v>
      </c>
      <c r="C13" s="75" t="s">
        <v>18</v>
      </c>
      <c r="D13" s="76" t="s">
        <v>75</v>
      </c>
      <c r="E13" s="76" t="s">
        <v>86</v>
      </c>
      <c r="F13" s="65" t="s">
        <v>77</v>
      </c>
      <c r="G13" s="70" t="s">
        <v>80</v>
      </c>
      <c r="H13" s="70"/>
      <c r="I13" s="70"/>
      <c r="J13" s="70"/>
      <c r="K13" s="70" t="s">
        <v>76</v>
      </c>
      <c r="L13" s="70"/>
      <c r="M13" s="70"/>
      <c r="N13" s="70"/>
      <c r="O13" s="70"/>
    </row>
    <row r="14" spans="1:15" s="9" customFormat="1" ht="12.75" customHeight="1">
      <c r="A14" s="80"/>
      <c r="B14" s="79"/>
      <c r="C14" s="75"/>
      <c r="D14" s="77"/>
      <c r="E14" s="77"/>
      <c r="F14" s="69"/>
      <c r="G14" s="65" t="s">
        <v>20</v>
      </c>
      <c r="H14" s="65" t="s">
        <v>21</v>
      </c>
      <c r="I14" s="65" t="s">
        <v>78</v>
      </c>
      <c r="J14" s="65" t="s">
        <v>25</v>
      </c>
      <c r="K14" s="68" t="s">
        <v>79</v>
      </c>
      <c r="L14" s="68" t="s">
        <v>20</v>
      </c>
      <c r="M14" s="68" t="s">
        <v>21</v>
      </c>
      <c r="N14" s="68" t="s">
        <v>78</v>
      </c>
      <c r="O14" s="68" t="s">
        <v>22</v>
      </c>
    </row>
    <row r="15" spans="1:15" s="9" customFormat="1" ht="58.5" customHeight="1">
      <c r="A15" s="80"/>
      <c r="B15" s="79"/>
      <c r="C15" s="75"/>
      <c r="D15" s="78"/>
      <c r="E15" s="78"/>
      <c r="F15" s="66"/>
      <c r="G15" s="66"/>
      <c r="H15" s="66"/>
      <c r="I15" s="66"/>
      <c r="J15" s="66"/>
      <c r="K15" s="68"/>
      <c r="L15" s="68"/>
      <c r="M15" s="68"/>
      <c r="N15" s="68"/>
      <c r="O15" s="68"/>
    </row>
    <row r="16" spans="1:15" ht="24.75" customHeight="1">
      <c r="A16" s="43"/>
      <c r="B16" s="57" t="s">
        <v>138</v>
      </c>
      <c r="C16" s="44"/>
      <c r="D16" s="92"/>
      <c r="E16" s="92"/>
      <c r="F16" s="93"/>
      <c r="G16" s="92"/>
      <c r="H16" s="92"/>
      <c r="I16" s="92"/>
      <c r="J16" s="92"/>
      <c r="K16" s="92"/>
      <c r="L16" s="92"/>
      <c r="M16" s="92"/>
      <c r="N16" s="92"/>
      <c r="O16" s="92"/>
    </row>
    <row r="17" spans="1:15" s="97" customFormat="1" ht="41.25" customHeight="1">
      <c r="A17" s="94" t="s">
        <v>3</v>
      </c>
      <c r="B17" s="11" t="s">
        <v>37</v>
      </c>
      <c r="C17" s="22" t="s">
        <v>16</v>
      </c>
      <c r="D17" s="95">
        <v>228</v>
      </c>
      <c r="E17" s="95"/>
      <c r="F17" s="95"/>
      <c r="G17" s="96">
        <f>E17*F17</f>
        <v>0</v>
      </c>
      <c r="H17" s="95"/>
      <c r="I17" s="95"/>
      <c r="J17" s="96">
        <f>G17+H17+I17</f>
        <v>0</v>
      </c>
      <c r="K17" s="96">
        <f>D17*E17</f>
        <v>0</v>
      </c>
      <c r="L17" s="96">
        <f>G17*D17</f>
        <v>0</v>
      </c>
      <c r="M17" s="96">
        <f>D17*H17</f>
        <v>0</v>
      </c>
      <c r="N17" s="96">
        <f>D17*I17</f>
        <v>0</v>
      </c>
      <c r="O17" s="96">
        <f>SUM(L17:N17)</f>
        <v>0</v>
      </c>
    </row>
    <row r="18" spans="1:15" ht="56.25" customHeight="1">
      <c r="A18" s="10" t="s">
        <v>81</v>
      </c>
      <c r="B18" s="11" t="s">
        <v>139</v>
      </c>
      <c r="C18" s="12" t="s">
        <v>16</v>
      </c>
      <c r="D18" s="98">
        <v>228</v>
      </c>
      <c r="E18" s="98"/>
      <c r="F18" s="99"/>
      <c r="G18" s="96">
        <f>E18*F18</f>
        <v>0</v>
      </c>
      <c r="H18" s="95"/>
      <c r="I18" s="95"/>
      <c r="J18" s="96">
        <f aca="true" t="shared" si="0" ref="J18:J79">G18+H18+I18</f>
        <v>0</v>
      </c>
      <c r="K18" s="96">
        <f>D18*E18</f>
        <v>0</v>
      </c>
      <c r="L18" s="96">
        <f aca="true" t="shared" si="1" ref="L18:L79">G18*D18</f>
        <v>0</v>
      </c>
      <c r="M18" s="96">
        <f aca="true" t="shared" si="2" ref="M18:M79">D18*H18</f>
        <v>0</v>
      </c>
      <c r="N18" s="96">
        <f aca="true" t="shared" si="3" ref="N18:N79">D18*I18</f>
        <v>0</v>
      </c>
      <c r="O18" s="96">
        <f aca="true" t="shared" si="4" ref="O18:O79">SUM(L18:N18)</f>
        <v>0</v>
      </c>
    </row>
    <row r="19" spans="1:15" ht="46.5" customHeight="1">
      <c r="A19" s="24" t="s">
        <v>82</v>
      </c>
      <c r="B19" s="14" t="s">
        <v>155</v>
      </c>
      <c r="C19" s="12" t="s">
        <v>16</v>
      </c>
      <c r="D19" s="98">
        <v>100</v>
      </c>
      <c r="E19" s="98"/>
      <c r="F19" s="99"/>
      <c r="G19" s="96">
        <f aca="true" t="shared" si="5" ref="G19:G79">E19*F19</f>
        <v>0</v>
      </c>
      <c r="H19" s="95"/>
      <c r="I19" s="95"/>
      <c r="J19" s="96">
        <f t="shared" si="0"/>
        <v>0</v>
      </c>
      <c r="K19" s="96">
        <f aca="true" t="shared" si="6" ref="K19:K79">D19*E19</f>
        <v>0</v>
      </c>
      <c r="L19" s="96">
        <f t="shared" si="1"/>
        <v>0</v>
      </c>
      <c r="M19" s="96">
        <f t="shared" si="2"/>
        <v>0</v>
      </c>
      <c r="N19" s="96">
        <f t="shared" si="3"/>
        <v>0</v>
      </c>
      <c r="O19" s="96">
        <f t="shared" si="4"/>
        <v>0</v>
      </c>
    </row>
    <row r="20" spans="1:15" ht="45.75" customHeight="1">
      <c r="A20" s="24" t="s">
        <v>83</v>
      </c>
      <c r="B20" s="14" t="s">
        <v>156</v>
      </c>
      <c r="C20" s="12" t="s">
        <v>0</v>
      </c>
      <c r="D20" s="98">
        <v>3</v>
      </c>
      <c r="E20" s="98"/>
      <c r="F20" s="99"/>
      <c r="G20" s="96">
        <f t="shared" si="5"/>
        <v>0</v>
      </c>
      <c r="H20" s="95"/>
      <c r="I20" s="95"/>
      <c r="J20" s="96">
        <f t="shared" si="0"/>
        <v>0</v>
      </c>
      <c r="K20" s="96">
        <f t="shared" si="6"/>
        <v>0</v>
      </c>
      <c r="L20" s="96">
        <f t="shared" si="1"/>
        <v>0</v>
      </c>
      <c r="M20" s="96">
        <f t="shared" si="2"/>
        <v>0</v>
      </c>
      <c r="N20" s="96">
        <f t="shared" si="3"/>
        <v>0</v>
      </c>
      <c r="O20" s="96">
        <f>SUM(L20:N20)</f>
        <v>0</v>
      </c>
    </row>
    <row r="21" spans="1:15" ht="33.75" customHeight="1">
      <c r="A21" s="10" t="s">
        <v>38</v>
      </c>
      <c r="B21" s="14" t="s">
        <v>123</v>
      </c>
      <c r="C21" s="23" t="s">
        <v>33</v>
      </c>
      <c r="D21" s="98">
        <v>20</v>
      </c>
      <c r="E21" s="98"/>
      <c r="F21" s="99"/>
      <c r="G21" s="96">
        <f t="shared" si="5"/>
        <v>0</v>
      </c>
      <c r="H21" s="95"/>
      <c r="I21" s="95"/>
      <c r="J21" s="96">
        <f t="shared" si="0"/>
        <v>0</v>
      </c>
      <c r="K21" s="96">
        <f t="shared" si="6"/>
        <v>0</v>
      </c>
      <c r="L21" s="96">
        <f t="shared" si="1"/>
        <v>0</v>
      </c>
      <c r="M21" s="96">
        <f t="shared" si="2"/>
        <v>0</v>
      </c>
      <c r="N21" s="96">
        <f t="shared" si="3"/>
        <v>0</v>
      </c>
      <c r="O21" s="96">
        <f t="shared" si="4"/>
        <v>0</v>
      </c>
    </row>
    <row r="22" spans="1:15" ht="32.25" customHeight="1">
      <c r="A22" s="24" t="s">
        <v>84</v>
      </c>
      <c r="B22" s="14" t="s">
        <v>124</v>
      </c>
      <c r="C22" s="23" t="s">
        <v>33</v>
      </c>
      <c r="D22" s="98">
        <v>8</v>
      </c>
      <c r="E22" s="98"/>
      <c r="F22" s="99"/>
      <c r="G22" s="96">
        <f t="shared" si="5"/>
        <v>0</v>
      </c>
      <c r="H22" s="95"/>
      <c r="I22" s="95"/>
      <c r="J22" s="96">
        <f t="shared" si="0"/>
        <v>0</v>
      </c>
      <c r="K22" s="96">
        <f t="shared" si="6"/>
        <v>0</v>
      </c>
      <c r="L22" s="96">
        <f t="shared" si="1"/>
        <v>0</v>
      </c>
      <c r="M22" s="96">
        <f t="shared" si="2"/>
        <v>0</v>
      </c>
      <c r="N22" s="96">
        <f t="shared" si="3"/>
        <v>0</v>
      </c>
      <c r="O22" s="96">
        <f t="shared" si="4"/>
        <v>0</v>
      </c>
    </row>
    <row r="23" spans="1:15" ht="24.75" customHeight="1">
      <c r="A23" s="43"/>
      <c r="B23" s="57" t="s">
        <v>140</v>
      </c>
      <c r="C23" s="44"/>
      <c r="D23" s="92"/>
      <c r="E23" s="92"/>
      <c r="F23" s="93"/>
      <c r="G23" s="92"/>
      <c r="H23" s="92"/>
      <c r="I23" s="92"/>
      <c r="J23" s="92"/>
      <c r="K23" s="92"/>
      <c r="L23" s="92"/>
      <c r="M23" s="92"/>
      <c r="N23" s="92"/>
      <c r="O23" s="92"/>
    </row>
    <row r="24" spans="1:15" ht="43.5" customHeight="1">
      <c r="A24" s="13" t="s">
        <v>39</v>
      </c>
      <c r="B24" s="32" t="s">
        <v>40</v>
      </c>
      <c r="C24" s="33" t="s">
        <v>26</v>
      </c>
      <c r="D24" s="24">
        <v>80</v>
      </c>
      <c r="E24" s="24"/>
      <c r="F24" s="99"/>
      <c r="G24" s="96">
        <f t="shared" si="5"/>
        <v>0</v>
      </c>
      <c r="H24" s="95"/>
      <c r="I24" s="95"/>
      <c r="J24" s="96">
        <f t="shared" si="0"/>
        <v>0</v>
      </c>
      <c r="K24" s="96">
        <f t="shared" si="6"/>
        <v>0</v>
      </c>
      <c r="L24" s="96">
        <f t="shared" si="1"/>
        <v>0</v>
      </c>
      <c r="M24" s="96">
        <f t="shared" si="2"/>
        <v>0</v>
      </c>
      <c r="N24" s="96">
        <f t="shared" si="3"/>
        <v>0</v>
      </c>
      <c r="O24" s="96">
        <f t="shared" si="4"/>
        <v>0</v>
      </c>
    </row>
    <row r="25" spans="1:15" ht="43.5" customHeight="1">
      <c r="A25" s="13" t="s">
        <v>4</v>
      </c>
      <c r="B25" s="32" t="s">
        <v>85</v>
      </c>
      <c r="C25" s="33" t="s">
        <v>26</v>
      </c>
      <c r="D25" s="24">
        <v>10</v>
      </c>
      <c r="E25" s="24"/>
      <c r="F25" s="99"/>
      <c r="G25" s="96">
        <f t="shared" si="5"/>
        <v>0</v>
      </c>
      <c r="H25" s="95"/>
      <c r="I25" s="95"/>
      <c r="J25" s="96">
        <f t="shared" si="0"/>
        <v>0</v>
      </c>
      <c r="K25" s="96">
        <f t="shared" si="6"/>
        <v>0</v>
      </c>
      <c r="L25" s="96">
        <f t="shared" si="1"/>
        <v>0</v>
      </c>
      <c r="M25" s="96">
        <f t="shared" si="2"/>
        <v>0</v>
      </c>
      <c r="N25" s="96">
        <f t="shared" si="3"/>
        <v>0</v>
      </c>
      <c r="O25" s="96">
        <f t="shared" si="4"/>
        <v>0</v>
      </c>
    </row>
    <row r="26" spans="1:15" ht="43.5" customHeight="1">
      <c r="A26" s="13" t="s">
        <v>5</v>
      </c>
      <c r="B26" s="32" t="s">
        <v>125</v>
      </c>
      <c r="C26" s="33" t="s">
        <v>26</v>
      </c>
      <c r="D26" s="24">
        <v>11</v>
      </c>
      <c r="E26" s="24"/>
      <c r="F26" s="99"/>
      <c r="G26" s="96">
        <f t="shared" si="5"/>
        <v>0</v>
      </c>
      <c r="H26" s="95"/>
      <c r="I26" s="95"/>
      <c r="J26" s="96">
        <f t="shared" si="0"/>
        <v>0</v>
      </c>
      <c r="K26" s="96">
        <f t="shared" si="6"/>
        <v>0</v>
      </c>
      <c r="L26" s="96">
        <f t="shared" si="1"/>
        <v>0</v>
      </c>
      <c r="M26" s="96">
        <f t="shared" si="2"/>
        <v>0</v>
      </c>
      <c r="N26" s="96">
        <f t="shared" si="3"/>
        <v>0</v>
      </c>
      <c r="O26" s="96">
        <f t="shared" si="4"/>
        <v>0</v>
      </c>
    </row>
    <row r="27" spans="1:15" ht="43.5" customHeight="1">
      <c r="A27" s="13" t="s">
        <v>6</v>
      </c>
      <c r="B27" s="32" t="s">
        <v>126</v>
      </c>
      <c r="C27" s="33" t="s">
        <v>26</v>
      </c>
      <c r="D27" s="24">
        <v>33</v>
      </c>
      <c r="E27" s="24"/>
      <c r="F27" s="99"/>
      <c r="G27" s="96">
        <f t="shared" si="5"/>
        <v>0</v>
      </c>
      <c r="H27" s="95"/>
      <c r="I27" s="95"/>
      <c r="J27" s="96">
        <f t="shared" si="0"/>
        <v>0</v>
      </c>
      <c r="K27" s="96">
        <f t="shared" si="6"/>
        <v>0</v>
      </c>
      <c r="L27" s="96">
        <f t="shared" si="1"/>
        <v>0</v>
      </c>
      <c r="M27" s="96">
        <f t="shared" si="2"/>
        <v>0</v>
      </c>
      <c r="N27" s="96">
        <f t="shared" si="3"/>
        <v>0</v>
      </c>
      <c r="O27" s="96">
        <f t="shared" si="4"/>
        <v>0</v>
      </c>
    </row>
    <row r="28" spans="1:15" ht="43.5" customHeight="1">
      <c r="A28" s="13" t="s">
        <v>14</v>
      </c>
      <c r="B28" s="32" t="s">
        <v>87</v>
      </c>
      <c r="C28" s="33" t="s">
        <v>26</v>
      </c>
      <c r="D28" s="24">
        <v>80</v>
      </c>
      <c r="E28" s="24"/>
      <c r="F28" s="99"/>
      <c r="G28" s="96">
        <f t="shared" si="5"/>
        <v>0</v>
      </c>
      <c r="H28" s="95"/>
      <c r="I28" s="95"/>
      <c r="J28" s="96">
        <f t="shared" si="0"/>
        <v>0</v>
      </c>
      <c r="K28" s="96">
        <f t="shared" si="6"/>
        <v>0</v>
      </c>
      <c r="L28" s="96">
        <f t="shared" si="1"/>
        <v>0</v>
      </c>
      <c r="M28" s="96">
        <f t="shared" si="2"/>
        <v>0</v>
      </c>
      <c r="N28" s="96">
        <f t="shared" si="3"/>
        <v>0</v>
      </c>
      <c r="O28" s="96">
        <f t="shared" si="4"/>
        <v>0</v>
      </c>
    </row>
    <row r="29" spans="1:15" s="97" customFormat="1" ht="49.5" customHeight="1">
      <c r="A29" s="22" t="s">
        <v>15</v>
      </c>
      <c r="B29" s="32" t="s">
        <v>157</v>
      </c>
      <c r="C29" s="33" t="s">
        <v>26</v>
      </c>
      <c r="D29" s="24">
        <v>25</v>
      </c>
      <c r="E29" s="24"/>
      <c r="F29" s="95">
        <v>0</v>
      </c>
      <c r="G29" s="96">
        <f t="shared" si="5"/>
        <v>0</v>
      </c>
      <c r="H29" s="95"/>
      <c r="I29" s="95"/>
      <c r="J29" s="96">
        <f t="shared" si="0"/>
        <v>0</v>
      </c>
      <c r="K29" s="96">
        <f t="shared" si="6"/>
        <v>0</v>
      </c>
      <c r="L29" s="96">
        <f t="shared" si="1"/>
        <v>0</v>
      </c>
      <c r="M29" s="96">
        <f t="shared" si="2"/>
        <v>0</v>
      </c>
      <c r="N29" s="96">
        <f t="shared" si="3"/>
        <v>0</v>
      </c>
      <c r="O29" s="96">
        <f t="shared" si="4"/>
        <v>0</v>
      </c>
    </row>
    <row r="30" spans="1:15" ht="24.75" customHeight="1">
      <c r="A30" s="43"/>
      <c r="B30" s="57" t="s">
        <v>137</v>
      </c>
      <c r="C30" s="44"/>
      <c r="D30" s="92"/>
      <c r="E30" s="92"/>
      <c r="F30" s="93"/>
      <c r="G30" s="92"/>
      <c r="H30" s="92"/>
      <c r="I30" s="92"/>
      <c r="J30" s="92"/>
      <c r="K30" s="92"/>
      <c r="L30" s="92"/>
      <c r="M30" s="92"/>
      <c r="N30" s="92"/>
      <c r="O30" s="92"/>
    </row>
    <row r="31" spans="1:15" s="97" customFormat="1" ht="39.75" customHeight="1">
      <c r="A31" s="34" t="s">
        <v>7</v>
      </c>
      <c r="B31" s="62" t="s">
        <v>154</v>
      </c>
      <c r="C31" s="33" t="s">
        <v>16</v>
      </c>
      <c r="D31" s="24">
        <v>104</v>
      </c>
      <c r="E31" s="100"/>
      <c r="F31" s="96"/>
      <c r="G31" s="96">
        <f t="shared" si="5"/>
        <v>0</v>
      </c>
      <c r="H31" s="95"/>
      <c r="I31" s="95"/>
      <c r="J31" s="96">
        <f t="shared" si="0"/>
        <v>0</v>
      </c>
      <c r="K31" s="96">
        <f t="shared" si="6"/>
        <v>0</v>
      </c>
      <c r="L31" s="96">
        <f t="shared" si="1"/>
        <v>0</v>
      </c>
      <c r="M31" s="96">
        <f t="shared" si="2"/>
        <v>0</v>
      </c>
      <c r="N31" s="96">
        <f t="shared" si="3"/>
        <v>0</v>
      </c>
      <c r="O31" s="96">
        <f t="shared" si="4"/>
        <v>0</v>
      </c>
    </row>
    <row r="32" spans="1:15" s="97" customFormat="1" ht="35.25" customHeight="1">
      <c r="A32" s="35" t="s">
        <v>47</v>
      </c>
      <c r="B32" s="36" t="s">
        <v>58</v>
      </c>
      <c r="C32" s="37" t="s">
        <v>16</v>
      </c>
      <c r="D32" s="101">
        <v>48</v>
      </c>
      <c r="E32" s="102"/>
      <c r="F32" s="103"/>
      <c r="G32" s="96">
        <f t="shared" si="5"/>
        <v>0</v>
      </c>
      <c r="H32" s="95"/>
      <c r="I32" s="95"/>
      <c r="J32" s="96">
        <f t="shared" si="0"/>
        <v>0</v>
      </c>
      <c r="K32" s="96">
        <f t="shared" si="6"/>
        <v>0</v>
      </c>
      <c r="L32" s="96">
        <f t="shared" si="1"/>
        <v>0</v>
      </c>
      <c r="M32" s="96">
        <f t="shared" si="2"/>
        <v>0</v>
      </c>
      <c r="N32" s="96">
        <f t="shared" si="3"/>
        <v>0</v>
      </c>
      <c r="O32" s="96">
        <f t="shared" si="4"/>
        <v>0</v>
      </c>
    </row>
    <row r="33" spans="1:15" s="97" customFormat="1" ht="30" customHeight="1">
      <c r="A33" s="35" t="s">
        <v>59</v>
      </c>
      <c r="B33" s="36" t="s">
        <v>53</v>
      </c>
      <c r="C33" s="37" t="s">
        <v>16</v>
      </c>
      <c r="D33" s="101">
        <v>27</v>
      </c>
      <c r="E33" s="102"/>
      <c r="F33" s="103"/>
      <c r="G33" s="96">
        <f t="shared" si="5"/>
        <v>0</v>
      </c>
      <c r="H33" s="95"/>
      <c r="I33" s="95"/>
      <c r="J33" s="96">
        <f t="shared" si="0"/>
        <v>0</v>
      </c>
      <c r="K33" s="96">
        <f t="shared" si="6"/>
        <v>0</v>
      </c>
      <c r="L33" s="96">
        <f t="shared" si="1"/>
        <v>0</v>
      </c>
      <c r="M33" s="96">
        <f t="shared" si="2"/>
        <v>0</v>
      </c>
      <c r="N33" s="96">
        <f t="shared" si="3"/>
        <v>0</v>
      </c>
      <c r="O33" s="96">
        <f t="shared" si="4"/>
        <v>0</v>
      </c>
    </row>
    <row r="34" spans="1:15" s="97" customFormat="1" ht="33" customHeight="1">
      <c r="A34" s="35" t="s">
        <v>60</v>
      </c>
      <c r="B34" s="36" t="s">
        <v>127</v>
      </c>
      <c r="C34" s="37" t="s">
        <v>16</v>
      </c>
      <c r="D34" s="101">
        <v>20</v>
      </c>
      <c r="E34" s="102"/>
      <c r="F34" s="103"/>
      <c r="G34" s="96">
        <f t="shared" si="5"/>
        <v>0</v>
      </c>
      <c r="H34" s="95"/>
      <c r="I34" s="95"/>
      <c r="J34" s="96">
        <f t="shared" si="0"/>
        <v>0</v>
      </c>
      <c r="K34" s="96">
        <f t="shared" si="6"/>
        <v>0</v>
      </c>
      <c r="L34" s="96">
        <f t="shared" si="1"/>
        <v>0</v>
      </c>
      <c r="M34" s="96">
        <f t="shared" si="2"/>
        <v>0</v>
      </c>
      <c r="N34" s="96">
        <f t="shared" si="3"/>
        <v>0</v>
      </c>
      <c r="O34" s="96">
        <f t="shared" si="4"/>
        <v>0</v>
      </c>
    </row>
    <row r="35" spans="1:15" s="97" customFormat="1" ht="33" customHeight="1">
      <c r="A35" s="35" t="s">
        <v>61</v>
      </c>
      <c r="B35" s="59" t="s">
        <v>158</v>
      </c>
      <c r="C35" s="37" t="s">
        <v>0</v>
      </c>
      <c r="D35" s="101">
        <v>1</v>
      </c>
      <c r="E35" s="102"/>
      <c r="F35" s="103"/>
      <c r="G35" s="96">
        <f t="shared" si="5"/>
        <v>0</v>
      </c>
      <c r="H35" s="95"/>
      <c r="I35" s="95"/>
      <c r="J35" s="96">
        <f t="shared" si="0"/>
        <v>0</v>
      </c>
      <c r="K35" s="96">
        <f t="shared" si="6"/>
        <v>0</v>
      </c>
      <c r="L35" s="96">
        <f t="shared" si="1"/>
        <v>0</v>
      </c>
      <c r="M35" s="96">
        <f t="shared" si="2"/>
        <v>0</v>
      </c>
      <c r="N35" s="96">
        <f t="shared" si="3"/>
        <v>0</v>
      </c>
      <c r="O35" s="96">
        <f t="shared" si="4"/>
        <v>0</v>
      </c>
    </row>
    <row r="36" spans="1:15" s="97" customFormat="1" ht="39.75" customHeight="1">
      <c r="A36" s="35" t="s">
        <v>62</v>
      </c>
      <c r="B36" s="59" t="s">
        <v>54</v>
      </c>
      <c r="C36" s="37" t="s">
        <v>0</v>
      </c>
      <c r="D36" s="101">
        <v>1</v>
      </c>
      <c r="E36" s="102"/>
      <c r="F36" s="103"/>
      <c r="G36" s="96">
        <f t="shared" si="5"/>
        <v>0</v>
      </c>
      <c r="H36" s="95"/>
      <c r="I36" s="95"/>
      <c r="J36" s="96">
        <f t="shared" si="0"/>
        <v>0</v>
      </c>
      <c r="K36" s="96">
        <f t="shared" si="6"/>
        <v>0</v>
      </c>
      <c r="L36" s="96">
        <f t="shared" si="1"/>
        <v>0</v>
      </c>
      <c r="M36" s="96">
        <f t="shared" si="2"/>
        <v>0</v>
      </c>
      <c r="N36" s="96">
        <f t="shared" si="3"/>
        <v>0</v>
      </c>
      <c r="O36" s="96">
        <f t="shared" si="4"/>
        <v>0</v>
      </c>
    </row>
    <row r="37" spans="1:15" s="97" customFormat="1" ht="39.75" customHeight="1">
      <c r="A37" s="35" t="s">
        <v>63</v>
      </c>
      <c r="B37" s="59" t="s">
        <v>153</v>
      </c>
      <c r="C37" s="37" t="s">
        <v>0</v>
      </c>
      <c r="D37" s="101">
        <v>1</v>
      </c>
      <c r="E37" s="102"/>
      <c r="F37" s="103"/>
      <c r="G37" s="96">
        <f t="shared" si="5"/>
        <v>0</v>
      </c>
      <c r="H37" s="95"/>
      <c r="I37" s="95"/>
      <c r="J37" s="96">
        <f t="shared" si="0"/>
        <v>0</v>
      </c>
      <c r="K37" s="96">
        <f t="shared" si="6"/>
        <v>0</v>
      </c>
      <c r="L37" s="96">
        <f t="shared" si="1"/>
        <v>0</v>
      </c>
      <c r="M37" s="96">
        <f t="shared" si="2"/>
        <v>0</v>
      </c>
      <c r="N37" s="96">
        <f t="shared" si="3"/>
        <v>0</v>
      </c>
      <c r="O37" s="96">
        <f t="shared" si="4"/>
        <v>0</v>
      </c>
    </row>
    <row r="38" spans="1:15" s="97" customFormat="1" ht="39.75" customHeight="1">
      <c r="A38" s="35" t="s">
        <v>64</v>
      </c>
      <c r="B38" s="36" t="s">
        <v>55</v>
      </c>
      <c r="C38" s="37" t="s">
        <v>0</v>
      </c>
      <c r="D38" s="101">
        <v>1</v>
      </c>
      <c r="E38" s="102"/>
      <c r="F38" s="103"/>
      <c r="G38" s="96">
        <f t="shared" si="5"/>
        <v>0</v>
      </c>
      <c r="H38" s="95"/>
      <c r="I38" s="95"/>
      <c r="J38" s="96">
        <f t="shared" si="0"/>
        <v>0</v>
      </c>
      <c r="K38" s="96">
        <f t="shared" si="6"/>
        <v>0</v>
      </c>
      <c r="L38" s="96">
        <f t="shared" si="1"/>
        <v>0</v>
      </c>
      <c r="M38" s="96">
        <f t="shared" si="2"/>
        <v>0</v>
      </c>
      <c r="N38" s="96">
        <f t="shared" si="3"/>
        <v>0</v>
      </c>
      <c r="O38" s="96">
        <f t="shared" si="4"/>
        <v>0</v>
      </c>
    </row>
    <row r="39" spans="1:15" s="97" customFormat="1" ht="31.5" customHeight="1">
      <c r="A39" s="35" t="s">
        <v>65</v>
      </c>
      <c r="B39" s="36" t="s">
        <v>56</v>
      </c>
      <c r="C39" s="37" t="s">
        <v>0</v>
      </c>
      <c r="D39" s="101">
        <v>1</v>
      </c>
      <c r="E39" s="102"/>
      <c r="F39" s="103"/>
      <c r="G39" s="96">
        <f t="shared" si="5"/>
        <v>0</v>
      </c>
      <c r="H39" s="95"/>
      <c r="I39" s="95"/>
      <c r="J39" s="96">
        <f t="shared" si="0"/>
        <v>0</v>
      </c>
      <c r="K39" s="96">
        <f t="shared" si="6"/>
        <v>0</v>
      </c>
      <c r="L39" s="96">
        <f t="shared" si="1"/>
        <v>0</v>
      </c>
      <c r="M39" s="96">
        <f t="shared" si="2"/>
        <v>0</v>
      </c>
      <c r="N39" s="96">
        <f t="shared" si="3"/>
        <v>0</v>
      </c>
      <c r="O39" s="96">
        <f t="shared" si="4"/>
        <v>0</v>
      </c>
    </row>
    <row r="40" spans="1:15" s="97" customFormat="1" ht="33" customHeight="1">
      <c r="A40" s="35" t="s">
        <v>66</v>
      </c>
      <c r="B40" s="36" t="s">
        <v>57</v>
      </c>
      <c r="C40" s="37" t="s">
        <v>0</v>
      </c>
      <c r="D40" s="101">
        <v>3</v>
      </c>
      <c r="E40" s="102"/>
      <c r="F40" s="103"/>
      <c r="G40" s="96">
        <f t="shared" si="5"/>
        <v>0</v>
      </c>
      <c r="H40" s="95"/>
      <c r="I40" s="95"/>
      <c r="J40" s="96">
        <f t="shared" si="0"/>
        <v>0</v>
      </c>
      <c r="K40" s="96">
        <f t="shared" si="6"/>
        <v>0</v>
      </c>
      <c r="L40" s="96">
        <f t="shared" si="1"/>
        <v>0</v>
      </c>
      <c r="M40" s="96">
        <f t="shared" si="2"/>
        <v>0</v>
      </c>
      <c r="N40" s="96">
        <f t="shared" si="3"/>
        <v>0</v>
      </c>
      <c r="O40" s="96">
        <f t="shared" si="4"/>
        <v>0</v>
      </c>
    </row>
    <row r="41" spans="1:15" s="97" customFormat="1" ht="39.75" customHeight="1">
      <c r="A41" s="35" t="s">
        <v>89</v>
      </c>
      <c r="B41" s="36" t="s">
        <v>128</v>
      </c>
      <c r="C41" s="37" t="s">
        <v>0</v>
      </c>
      <c r="D41" s="101">
        <v>1</v>
      </c>
      <c r="E41" s="102"/>
      <c r="F41" s="103"/>
      <c r="G41" s="96">
        <f t="shared" si="5"/>
        <v>0</v>
      </c>
      <c r="H41" s="95"/>
      <c r="I41" s="95"/>
      <c r="J41" s="96">
        <f t="shared" si="0"/>
        <v>0</v>
      </c>
      <c r="K41" s="96">
        <f t="shared" si="6"/>
        <v>0</v>
      </c>
      <c r="L41" s="96">
        <f t="shared" si="1"/>
        <v>0</v>
      </c>
      <c r="M41" s="96">
        <f t="shared" si="2"/>
        <v>0</v>
      </c>
      <c r="N41" s="96">
        <f t="shared" si="3"/>
        <v>0</v>
      </c>
      <c r="O41" s="96">
        <f t="shared" si="4"/>
        <v>0</v>
      </c>
    </row>
    <row r="42" spans="1:15" s="97" customFormat="1" ht="26.25" customHeight="1">
      <c r="A42" s="35" t="s">
        <v>90</v>
      </c>
      <c r="B42" s="36" t="s">
        <v>67</v>
      </c>
      <c r="C42" s="37" t="s">
        <v>0</v>
      </c>
      <c r="D42" s="101">
        <v>2</v>
      </c>
      <c r="E42" s="102"/>
      <c r="F42" s="103"/>
      <c r="G42" s="96">
        <f t="shared" si="5"/>
        <v>0</v>
      </c>
      <c r="H42" s="95"/>
      <c r="I42" s="95"/>
      <c r="J42" s="96">
        <f t="shared" si="0"/>
        <v>0</v>
      </c>
      <c r="K42" s="96">
        <f t="shared" si="6"/>
        <v>0</v>
      </c>
      <c r="L42" s="96">
        <f t="shared" si="1"/>
        <v>0</v>
      </c>
      <c r="M42" s="96">
        <f t="shared" si="2"/>
        <v>0</v>
      </c>
      <c r="N42" s="96">
        <f t="shared" si="3"/>
        <v>0</v>
      </c>
      <c r="O42" s="96">
        <f t="shared" si="4"/>
        <v>0</v>
      </c>
    </row>
    <row r="43" spans="1:15" s="97" customFormat="1" ht="24.75" customHeight="1">
      <c r="A43" s="38" t="s">
        <v>91</v>
      </c>
      <c r="B43" s="36" t="s">
        <v>48</v>
      </c>
      <c r="C43" s="37" t="s">
        <v>0</v>
      </c>
      <c r="D43" s="101">
        <v>2</v>
      </c>
      <c r="E43" s="102"/>
      <c r="F43" s="103"/>
      <c r="G43" s="96">
        <f t="shared" si="5"/>
        <v>0</v>
      </c>
      <c r="H43" s="95"/>
      <c r="I43" s="95"/>
      <c r="J43" s="96">
        <f t="shared" si="0"/>
        <v>0</v>
      </c>
      <c r="K43" s="96">
        <f t="shared" si="6"/>
        <v>0</v>
      </c>
      <c r="L43" s="96">
        <f t="shared" si="1"/>
        <v>0</v>
      </c>
      <c r="M43" s="96">
        <f t="shared" si="2"/>
        <v>0</v>
      </c>
      <c r="N43" s="96">
        <f t="shared" si="3"/>
        <v>0</v>
      </c>
      <c r="O43" s="96">
        <f t="shared" si="4"/>
        <v>0</v>
      </c>
    </row>
    <row r="44" spans="1:15" s="97" customFormat="1" ht="31.5" customHeight="1">
      <c r="A44" s="35" t="s">
        <v>92</v>
      </c>
      <c r="B44" s="104" t="s">
        <v>49</v>
      </c>
      <c r="C44" s="37" t="s">
        <v>0</v>
      </c>
      <c r="D44" s="101">
        <v>2</v>
      </c>
      <c r="E44" s="102"/>
      <c r="F44" s="103"/>
      <c r="G44" s="96">
        <f t="shared" si="5"/>
        <v>0</v>
      </c>
      <c r="H44" s="95"/>
      <c r="I44" s="95"/>
      <c r="J44" s="96">
        <f t="shared" si="0"/>
        <v>0</v>
      </c>
      <c r="K44" s="96">
        <f t="shared" si="6"/>
        <v>0</v>
      </c>
      <c r="L44" s="96">
        <f t="shared" si="1"/>
        <v>0</v>
      </c>
      <c r="M44" s="96">
        <f t="shared" si="2"/>
        <v>0</v>
      </c>
      <c r="N44" s="96">
        <f t="shared" si="3"/>
        <v>0</v>
      </c>
      <c r="O44" s="96">
        <f t="shared" si="4"/>
        <v>0</v>
      </c>
    </row>
    <row r="45" spans="1:15" s="97" customFormat="1" ht="31.5" customHeight="1">
      <c r="A45" s="35" t="s">
        <v>93</v>
      </c>
      <c r="B45" s="104" t="s">
        <v>50</v>
      </c>
      <c r="C45" s="37" t="s">
        <v>0</v>
      </c>
      <c r="D45" s="101">
        <v>6</v>
      </c>
      <c r="E45" s="102"/>
      <c r="F45" s="103"/>
      <c r="G45" s="96">
        <f t="shared" si="5"/>
        <v>0</v>
      </c>
      <c r="H45" s="95"/>
      <c r="I45" s="95"/>
      <c r="J45" s="96">
        <f t="shared" si="0"/>
        <v>0</v>
      </c>
      <c r="K45" s="96">
        <f t="shared" si="6"/>
        <v>0</v>
      </c>
      <c r="L45" s="96">
        <f t="shared" si="1"/>
        <v>0</v>
      </c>
      <c r="M45" s="96">
        <f t="shared" si="2"/>
        <v>0</v>
      </c>
      <c r="N45" s="96">
        <f t="shared" si="3"/>
        <v>0</v>
      </c>
      <c r="O45" s="96">
        <f t="shared" si="4"/>
        <v>0</v>
      </c>
    </row>
    <row r="46" spans="1:15" s="97" customFormat="1" ht="31.5" customHeight="1">
      <c r="A46" s="38" t="s">
        <v>94</v>
      </c>
      <c r="B46" s="104" t="s">
        <v>51</v>
      </c>
      <c r="C46" s="37" t="s">
        <v>0</v>
      </c>
      <c r="D46" s="101">
        <v>6</v>
      </c>
      <c r="E46" s="102"/>
      <c r="F46" s="103"/>
      <c r="G46" s="96">
        <f t="shared" si="5"/>
        <v>0</v>
      </c>
      <c r="H46" s="95"/>
      <c r="I46" s="95"/>
      <c r="J46" s="96">
        <f t="shared" si="0"/>
        <v>0</v>
      </c>
      <c r="K46" s="96">
        <f t="shared" si="6"/>
        <v>0</v>
      </c>
      <c r="L46" s="96">
        <f t="shared" si="1"/>
        <v>0</v>
      </c>
      <c r="M46" s="96">
        <f t="shared" si="2"/>
        <v>0</v>
      </c>
      <c r="N46" s="96">
        <f t="shared" si="3"/>
        <v>0</v>
      </c>
      <c r="O46" s="96">
        <f t="shared" si="4"/>
        <v>0</v>
      </c>
    </row>
    <row r="47" spans="1:15" s="97" customFormat="1" ht="31.5" customHeight="1">
      <c r="A47" s="35" t="s">
        <v>95</v>
      </c>
      <c r="B47" s="104" t="s">
        <v>52</v>
      </c>
      <c r="C47" s="37" t="s">
        <v>0</v>
      </c>
      <c r="D47" s="101">
        <v>9</v>
      </c>
      <c r="E47" s="102"/>
      <c r="F47" s="103"/>
      <c r="G47" s="96">
        <f t="shared" si="5"/>
        <v>0</v>
      </c>
      <c r="H47" s="95"/>
      <c r="I47" s="95"/>
      <c r="J47" s="96">
        <f t="shared" si="0"/>
        <v>0</v>
      </c>
      <c r="K47" s="96">
        <f t="shared" si="6"/>
        <v>0</v>
      </c>
      <c r="L47" s="96">
        <f t="shared" si="1"/>
        <v>0</v>
      </c>
      <c r="M47" s="96">
        <f t="shared" si="2"/>
        <v>0</v>
      </c>
      <c r="N47" s="96">
        <f t="shared" si="3"/>
        <v>0</v>
      </c>
      <c r="O47" s="96">
        <f t="shared" si="4"/>
        <v>0</v>
      </c>
    </row>
    <row r="48" spans="1:15" s="97" customFormat="1" ht="31.5" customHeight="1">
      <c r="A48" s="35" t="s">
        <v>96</v>
      </c>
      <c r="B48" s="36" t="s">
        <v>31</v>
      </c>
      <c r="C48" s="37" t="s">
        <v>16</v>
      </c>
      <c r="D48" s="101">
        <v>104</v>
      </c>
      <c r="E48" s="102"/>
      <c r="F48" s="103"/>
      <c r="G48" s="96">
        <f t="shared" si="5"/>
        <v>0</v>
      </c>
      <c r="H48" s="95"/>
      <c r="I48" s="95"/>
      <c r="J48" s="96">
        <f t="shared" si="0"/>
        <v>0</v>
      </c>
      <c r="K48" s="96">
        <f t="shared" si="6"/>
        <v>0</v>
      </c>
      <c r="L48" s="96">
        <f t="shared" si="1"/>
        <v>0</v>
      </c>
      <c r="M48" s="96">
        <f t="shared" si="2"/>
        <v>0</v>
      </c>
      <c r="N48" s="96">
        <f t="shared" si="3"/>
        <v>0</v>
      </c>
      <c r="O48" s="96">
        <f t="shared" si="4"/>
        <v>0</v>
      </c>
    </row>
    <row r="49" spans="1:15" s="97" customFormat="1" ht="31.5" customHeight="1">
      <c r="A49" s="34" t="s">
        <v>8</v>
      </c>
      <c r="B49" s="32" t="s">
        <v>129</v>
      </c>
      <c r="C49" s="22" t="s">
        <v>13</v>
      </c>
      <c r="D49" s="24">
        <v>1</v>
      </c>
      <c r="E49" s="105"/>
      <c r="F49" s="106"/>
      <c r="G49" s="96">
        <f t="shared" si="5"/>
        <v>0</v>
      </c>
      <c r="H49" s="95"/>
      <c r="I49" s="95"/>
      <c r="J49" s="96">
        <f t="shared" si="0"/>
        <v>0</v>
      </c>
      <c r="K49" s="96">
        <f>D49*E49</f>
        <v>0</v>
      </c>
      <c r="L49" s="96">
        <f t="shared" si="1"/>
        <v>0</v>
      </c>
      <c r="M49" s="96">
        <f t="shared" si="2"/>
        <v>0</v>
      </c>
      <c r="N49" s="96">
        <f t="shared" si="3"/>
        <v>0</v>
      </c>
      <c r="O49" s="96">
        <f>SUM(L49:N49)</f>
        <v>0</v>
      </c>
    </row>
    <row r="50" spans="1:15" s="109" customFormat="1" ht="31.5" customHeight="1">
      <c r="A50" s="58" t="s">
        <v>147</v>
      </c>
      <c r="B50" s="59" t="s">
        <v>130</v>
      </c>
      <c r="C50" s="37" t="s">
        <v>0</v>
      </c>
      <c r="D50" s="37">
        <v>1</v>
      </c>
      <c r="E50" s="23"/>
      <c r="F50" s="107"/>
      <c r="G50" s="107">
        <f t="shared" si="5"/>
        <v>0</v>
      </c>
      <c r="H50" s="108"/>
      <c r="I50" s="108"/>
      <c r="J50" s="107">
        <f t="shared" si="0"/>
        <v>0</v>
      </c>
      <c r="K50" s="107">
        <f t="shared" si="6"/>
        <v>0</v>
      </c>
      <c r="L50" s="107">
        <f t="shared" si="1"/>
        <v>0</v>
      </c>
      <c r="M50" s="107">
        <f t="shared" si="2"/>
        <v>0</v>
      </c>
      <c r="N50" s="107">
        <f t="shared" si="3"/>
        <v>0</v>
      </c>
      <c r="O50" s="107">
        <f>SUM(L50:N50)</f>
        <v>0</v>
      </c>
    </row>
    <row r="51" spans="1:15" s="109" customFormat="1" ht="31.5" customHeight="1">
      <c r="A51" s="60" t="s">
        <v>148</v>
      </c>
      <c r="B51" s="59" t="s">
        <v>131</v>
      </c>
      <c r="C51" s="37" t="s">
        <v>16</v>
      </c>
      <c r="D51" s="37">
        <v>2</v>
      </c>
      <c r="E51" s="23"/>
      <c r="F51" s="107"/>
      <c r="G51" s="107">
        <f t="shared" si="5"/>
        <v>0</v>
      </c>
      <c r="H51" s="108"/>
      <c r="I51" s="108"/>
      <c r="J51" s="107">
        <f t="shared" si="0"/>
        <v>0</v>
      </c>
      <c r="K51" s="107">
        <f t="shared" si="6"/>
        <v>0</v>
      </c>
      <c r="L51" s="107">
        <f t="shared" si="1"/>
        <v>0</v>
      </c>
      <c r="M51" s="107">
        <f t="shared" si="2"/>
        <v>0</v>
      </c>
      <c r="N51" s="107">
        <f t="shared" si="3"/>
        <v>0</v>
      </c>
      <c r="O51" s="107">
        <f t="shared" si="4"/>
        <v>0</v>
      </c>
    </row>
    <row r="52" spans="1:15" s="97" customFormat="1" ht="39.75" customHeight="1">
      <c r="A52" s="34" t="s">
        <v>9</v>
      </c>
      <c r="B52" s="32" t="s">
        <v>45</v>
      </c>
      <c r="C52" s="33" t="s">
        <v>46</v>
      </c>
      <c r="D52" s="24">
        <v>2</v>
      </c>
      <c r="E52" s="100"/>
      <c r="F52" s="96"/>
      <c r="G52" s="96">
        <f t="shared" si="5"/>
        <v>0</v>
      </c>
      <c r="H52" s="95"/>
      <c r="I52" s="95"/>
      <c r="J52" s="96">
        <f t="shared" si="0"/>
        <v>0</v>
      </c>
      <c r="K52" s="96">
        <f t="shared" si="6"/>
        <v>0</v>
      </c>
      <c r="L52" s="96">
        <f t="shared" si="1"/>
        <v>0</v>
      </c>
      <c r="M52" s="96">
        <f t="shared" si="2"/>
        <v>0</v>
      </c>
      <c r="N52" s="96">
        <f t="shared" si="3"/>
        <v>0</v>
      </c>
      <c r="O52" s="96">
        <f t="shared" si="4"/>
        <v>0</v>
      </c>
    </row>
    <row r="53" spans="1:15" s="97" customFormat="1" ht="39.75" customHeight="1">
      <c r="A53" s="34" t="s">
        <v>12</v>
      </c>
      <c r="B53" s="32" t="s">
        <v>88</v>
      </c>
      <c r="C53" s="33" t="s">
        <v>46</v>
      </c>
      <c r="D53" s="24">
        <v>2</v>
      </c>
      <c r="E53" s="100"/>
      <c r="F53" s="96"/>
      <c r="G53" s="96">
        <f t="shared" si="5"/>
        <v>0</v>
      </c>
      <c r="H53" s="95"/>
      <c r="I53" s="95"/>
      <c r="J53" s="96">
        <f t="shared" si="0"/>
        <v>0</v>
      </c>
      <c r="K53" s="96">
        <f t="shared" si="6"/>
        <v>0</v>
      </c>
      <c r="L53" s="96">
        <f t="shared" si="1"/>
        <v>0</v>
      </c>
      <c r="M53" s="96">
        <f t="shared" si="2"/>
        <v>0</v>
      </c>
      <c r="N53" s="96">
        <f t="shared" si="3"/>
        <v>0</v>
      </c>
      <c r="O53" s="96">
        <f t="shared" si="4"/>
        <v>0</v>
      </c>
    </row>
    <row r="54" spans="1:15" s="97" customFormat="1" ht="39.75" customHeight="1">
      <c r="A54" s="34" t="s">
        <v>30</v>
      </c>
      <c r="B54" s="32" t="s">
        <v>150</v>
      </c>
      <c r="C54" s="33" t="s">
        <v>16</v>
      </c>
      <c r="D54" s="24">
        <v>20</v>
      </c>
      <c r="E54" s="100"/>
      <c r="F54" s="96"/>
      <c r="G54" s="96">
        <f t="shared" si="5"/>
        <v>0</v>
      </c>
      <c r="H54" s="95"/>
      <c r="I54" s="95"/>
      <c r="J54" s="96">
        <f t="shared" si="0"/>
        <v>0</v>
      </c>
      <c r="K54" s="96">
        <f t="shared" si="6"/>
        <v>0</v>
      </c>
      <c r="L54" s="96">
        <f t="shared" si="1"/>
        <v>0</v>
      </c>
      <c r="M54" s="96">
        <f t="shared" si="2"/>
        <v>0</v>
      </c>
      <c r="N54" s="96">
        <f t="shared" si="3"/>
        <v>0</v>
      </c>
      <c r="O54" s="96">
        <f t="shared" si="4"/>
        <v>0</v>
      </c>
    </row>
    <row r="55" spans="1:15" s="97" customFormat="1" ht="39.75" customHeight="1">
      <c r="A55" s="39" t="s">
        <v>97</v>
      </c>
      <c r="B55" s="36" t="s">
        <v>68</v>
      </c>
      <c r="C55" s="37" t="s">
        <v>16</v>
      </c>
      <c r="D55" s="101">
        <v>20</v>
      </c>
      <c r="E55" s="102"/>
      <c r="F55" s="102"/>
      <c r="G55" s="96">
        <f t="shared" si="5"/>
        <v>0</v>
      </c>
      <c r="H55" s="95"/>
      <c r="I55" s="95"/>
      <c r="J55" s="96">
        <f t="shared" si="0"/>
        <v>0</v>
      </c>
      <c r="K55" s="96">
        <f t="shared" si="6"/>
        <v>0</v>
      </c>
      <c r="L55" s="96">
        <f t="shared" si="1"/>
        <v>0</v>
      </c>
      <c r="M55" s="96">
        <f t="shared" si="2"/>
        <v>0</v>
      </c>
      <c r="N55" s="96">
        <f t="shared" si="3"/>
        <v>0</v>
      </c>
      <c r="O55" s="96">
        <f t="shared" si="4"/>
        <v>0</v>
      </c>
    </row>
    <row r="56" spans="1:15" s="97" customFormat="1" ht="39.75" customHeight="1">
      <c r="A56" s="10" t="s">
        <v>99</v>
      </c>
      <c r="B56" s="32" t="s">
        <v>98</v>
      </c>
      <c r="C56" s="33" t="s">
        <v>16</v>
      </c>
      <c r="D56" s="24">
        <v>20</v>
      </c>
      <c r="E56" s="100"/>
      <c r="F56" s="96"/>
      <c r="G56" s="96">
        <f t="shared" si="5"/>
        <v>0</v>
      </c>
      <c r="H56" s="95"/>
      <c r="I56" s="95"/>
      <c r="J56" s="96">
        <f t="shared" si="0"/>
        <v>0</v>
      </c>
      <c r="K56" s="96">
        <f t="shared" si="6"/>
        <v>0</v>
      </c>
      <c r="L56" s="96">
        <f t="shared" si="1"/>
        <v>0</v>
      </c>
      <c r="M56" s="96">
        <f t="shared" si="2"/>
        <v>0</v>
      </c>
      <c r="N56" s="96">
        <f t="shared" si="3"/>
        <v>0</v>
      </c>
      <c r="O56" s="96">
        <f t="shared" si="4"/>
        <v>0</v>
      </c>
    </row>
    <row r="57" spans="1:15" s="97" customFormat="1" ht="39.75" customHeight="1">
      <c r="A57" s="39" t="s">
        <v>100</v>
      </c>
      <c r="B57" s="36" t="s">
        <v>70</v>
      </c>
      <c r="C57" s="33" t="s">
        <v>35</v>
      </c>
      <c r="D57" s="24">
        <v>0.5</v>
      </c>
      <c r="E57" s="102"/>
      <c r="F57" s="102"/>
      <c r="G57" s="96">
        <f t="shared" si="5"/>
        <v>0</v>
      </c>
      <c r="H57" s="95"/>
      <c r="I57" s="95"/>
      <c r="J57" s="96">
        <f t="shared" si="0"/>
        <v>0</v>
      </c>
      <c r="K57" s="96">
        <f t="shared" si="6"/>
        <v>0</v>
      </c>
      <c r="L57" s="96">
        <f t="shared" si="1"/>
        <v>0</v>
      </c>
      <c r="M57" s="96">
        <f t="shared" si="2"/>
        <v>0</v>
      </c>
      <c r="N57" s="96">
        <f t="shared" si="3"/>
        <v>0</v>
      </c>
      <c r="O57" s="96">
        <f t="shared" si="4"/>
        <v>0</v>
      </c>
    </row>
    <row r="58" spans="1:15" s="97" customFormat="1" ht="39.75" customHeight="1">
      <c r="A58" s="39" t="s">
        <v>101</v>
      </c>
      <c r="B58" s="36" t="s">
        <v>151</v>
      </c>
      <c r="C58" s="33" t="s">
        <v>35</v>
      </c>
      <c r="D58" s="24">
        <v>1</v>
      </c>
      <c r="E58" s="102"/>
      <c r="F58" s="102"/>
      <c r="G58" s="96">
        <f t="shared" si="5"/>
        <v>0</v>
      </c>
      <c r="H58" s="95"/>
      <c r="I58" s="95"/>
      <c r="J58" s="96">
        <f t="shared" si="0"/>
        <v>0</v>
      </c>
      <c r="K58" s="96">
        <f t="shared" si="6"/>
        <v>0</v>
      </c>
      <c r="L58" s="96">
        <f t="shared" si="1"/>
        <v>0</v>
      </c>
      <c r="M58" s="96">
        <f t="shared" si="2"/>
        <v>0</v>
      </c>
      <c r="N58" s="96">
        <f t="shared" si="3"/>
        <v>0</v>
      </c>
      <c r="O58" s="96">
        <f t="shared" si="4"/>
        <v>0</v>
      </c>
    </row>
    <row r="59" spans="1:15" s="97" customFormat="1" ht="39.75" customHeight="1">
      <c r="A59" s="40" t="s">
        <v>102</v>
      </c>
      <c r="B59" s="32" t="s">
        <v>132</v>
      </c>
      <c r="C59" s="33" t="s">
        <v>16</v>
      </c>
      <c r="D59" s="24">
        <v>20</v>
      </c>
      <c r="E59" s="110"/>
      <c r="F59" s="96"/>
      <c r="G59" s="96">
        <f t="shared" si="5"/>
        <v>0</v>
      </c>
      <c r="H59" s="95"/>
      <c r="I59" s="95"/>
      <c r="J59" s="96">
        <f t="shared" si="0"/>
        <v>0</v>
      </c>
      <c r="K59" s="96">
        <f t="shared" si="6"/>
        <v>0</v>
      </c>
      <c r="L59" s="96">
        <f t="shared" si="1"/>
        <v>0</v>
      </c>
      <c r="M59" s="96">
        <f t="shared" si="2"/>
        <v>0</v>
      </c>
      <c r="N59" s="96">
        <f t="shared" si="3"/>
        <v>0</v>
      </c>
      <c r="O59" s="96">
        <f t="shared" si="4"/>
        <v>0</v>
      </c>
    </row>
    <row r="60" spans="1:15" s="97" customFormat="1" ht="39.75" customHeight="1">
      <c r="A60" s="39" t="s">
        <v>103</v>
      </c>
      <c r="B60" s="36" t="s">
        <v>69</v>
      </c>
      <c r="C60" s="33" t="s">
        <v>16</v>
      </c>
      <c r="D60" s="24">
        <v>20</v>
      </c>
      <c r="E60" s="102"/>
      <c r="F60" s="102"/>
      <c r="G60" s="96">
        <f t="shared" si="5"/>
        <v>0</v>
      </c>
      <c r="H60" s="95"/>
      <c r="I60" s="95"/>
      <c r="J60" s="96">
        <f t="shared" si="0"/>
        <v>0</v>
      </c>
      <c r="K60" s="96">
        <f t="shared" si="6"/>
        <v>0</v>
      </c>
      <c r="L60" s="96">
        <f t="shared" si="1"/>
        <v>0</v>
      </c>
      <c r="M60" s="96">
        <f t="shared" si="2"/>
        <v>0</v>
      </c>
      <c r="N60" s="96">
        <f t="shared" si="3"/>
        <v>0</v>
      </c>
      <c r="O60" s="96">
        <f t="shared" si="4"/>
        <v>0</v>
      </c>
    </row>
    <row r="61" spans="1:15" s="97" customFormat="1" ht="39.75" customHeight="1">
      <c r="A61" s="39" t="s">
        <v>104</v>
      </c>
      <c r="B61" s="36" t="s">
        <v>32</v>
      </c>
      <c r="C61" s="33" t="s">
        <v>27</v>
      </c>
      <c r="D61" s="24">
        <v>10</v>
      </c>
      <c r="E61" s="102"/>
      <c r="F61" s="102"/>
      <c r="G61" s="96">
        <f t="shared" si="5"/>
        <v>0</v>
      </c>
      <c r="H61" s="95"/>
      <c r="I61" s="95"/>
      <c r="J61" s="96">
        <f t="shared" si="0"/>
        <v>0</v>
      </c>
      <c r="K61" s="96">
        <f t="shared" si="6"/>
        <v>0</v>
      </c>
      <c r="L61" s="96">
        <f t="shared" si="1"/>
        <v>0</v>
      </c>
      <c r="M61" s="96">
        <f t="shared" si="2"/>
        <v>0</v>
      </c>
      <c r="N61" s="96">
        <f t="shared" si="3"/>
        <v>0</v>
      </c>
      <c r="O61" s="96">
        <f t="shared" si="4"/>
        <v>0</v>
      </c>
    </row>
    <row r="62" spans="1:15" s="97" customFormat="1" ht="39.75" customHeight="1">
      <c r="A62" s="39" t="s">
        <v>105</v>
      </c>
      <c r="B62" s="36" t="s">
        <v>34</v>
      </c>
      <c r="C62" s="33" t="s">
        <v>0</v>
      </c>
      <c r="D62" s="24">
        <v>10</v>
      </c>
      <c r="E62" s="102"/>
      <c r="F62" s="102"/>
      <c r="G62" s="96">
        <f t="shared" si="5"/>
        <v>0</v>
      </c>
      <c r="H62" s="95"/>
      <c r="I62" s="95"/>
      <c r="J62" s="96">
        <f t="shared" si="0"/>
        <v>0</v>
      </c>
      <c r="K62" s="96">
        <f t="shared" si="6"/>
        <v>0</v>
      </c>
      <c r="L62" s="96">
        <f t="shared" si="1"/>
        <v>0</v>
      </c>
      <c r="M62" s="96">
        <f t="shared" si="2"/>
        <v>0</v>
      </c>
      <c r="N62" s="96">
        <f t="shared" si="3"/>
        <v>0</v>
      </c>
      <c r="O62" s="96">
        <f t="shared" si="4"/>
        <v>0</v>
      </c>
    </row>
    <row r="63" spans="1:15" ht="24.75" customHeight="1">
      <c r="A63" s="43"/>
      <c r="B63" s="57" t="s">
        <v>136</v>
      </c>
      <c r="C63" s="44"/>
      <c r="D63" s="92"/>
      <c r="E63" s="92"/>
      <c r="F63" s="93"/>
      <c r="G63" s="92"/>
      <c r="H63" s="92"/>
      <c r="I63" s="92"/>
      <c r="J63" s="92"/>
      <c r="K63" s="92"/>
      <c r="L63" s="92"/>
      <c r="M63" s="92"/>
      <c r="N63" s="92"/>
      <c r="O63" s="92"/>
    </row>
    <row r="64" spans="1:15" s="97" customFormat="1" ht="30" customHeight="1">
      <c r="A64" s="34" t="s">
        <v>10</v>
      </c>
      <c r="B64" s="32" t="s">
        <v>133</v>
      </c>
      <c r="C64" s="33" t="s">
        <v>1</v>
      </c>
      <c r="D64" s="24">
        <v>1</v>
      </c>
      <c r="E64" s="100"/>
      <c r="F64" s="96"/>
      <c r="G64" s="96">
        <f t="shared" si="5"/>
        <v>0</v>
      </c>
      <c r="H64" s="95"/>
      <c r="I64" s="95"/>
      <c r="J64" s="96">
        <f t="shared" si="0"/>
        <v>0</v>
      </c>
      <c r="K64" s="96">
        <f t="shared" si="6"/>
        <v>0</v>
      </c>
      <c r="L64" s="96">
        <f t="shared" si="1"/>
        <v>0</v>
      </c>
      <c r="M64" s="96">
        <f t="shared" si="2"/>
        <v>0</v>
      </c>
      <c r="N64" s="96">
        <f t="shared" si="3"/>
        <v>0</v>
      </c>
      <c r="O64" s="96">
        <f t="shared" si="4"/>
        <v>0</v>
      </c>
    </row>
    <row r="65" spans="1:15" s="97" customFormat="1" ht="23.25" customHeight="1">
      <c r="A65" s="39" t="s">
        <v>106</v>
      </c>
      <c r="B65" s="36" t="s">
        <v>72</v>
      </c>
      <c r="C65" s="33" t="s">
        <v>0</v>
      </c>
      <c r="D65" s="24">
        <v>1</v>
      </c>
      <c r="E65" s="102"/>
      <c r="F65" s="102"/>
      <c r="G65" s="96">
        <f t="shared" si="5"/>
        <v>0</v>
      </c>
      <c r="H65" s="95"/>
      <c r="I65" s="95"/>
      <c r="J65" s="96">
        <f t="shared" si="0"/>
        <v>0</v>
      </c>
      <c r="K65" s="96">
        <f t="shared" si="6"/>
        <v>0</v>
      </c>
      <c r="L65" s="96">
        <f t="shared" si="1"/>
        <v>0</v>
      </c>
      <c r="M65" s="96">
        <f t="shared" si="2"/>
        <v>0</v>
      </c>
      <c r="N65" s="96">
        <f t="shared" si="3"/>
        <v>0</v>
      </c>
      <c r="O65" s="96">
        <f t="shared" si="4"/>
        <v>0</v>
      </c>
    </row>
    <row r="66" spans="1:15" s="97" customFormat="1" ht="29.25" customHeight="1">
      <c r="A66" s="39" t="s">
        <v>107</v>
      </c>
      <c r="B66" s="36" t="s">
        <v>73</v>
      </c>
      <c r="C66" s="33" t="s">
        <v>0</v>
      </c>
      <c r="D66" s="24">
        <v>1</v>
      </c>
      <c r="E66" s="102"/>
      <c r="F66" s="102"/>
      <c r="G66" s="96">
        <f t="shared" si="5"/>
        <v>0</v>
      </c>
      <c r="H66" s="95"/>
      <c r="I66" s="95"/>
      <c r="J66" s="96">
        <f t="shared" si="0"/>
        <v>0</v>
      </c>
      <c r="K66" s="96">
        <f t="shared" si="6"/>
        <v>0</v>
      </c>
      <c r="L66" s="96">
        <f t="shared" si="1"/>
        <v>0</v>
      </c>
      <c r="M66" s="96">
        <f t="shared" si="2"/>
        <v>0</v>
      </c>
      <c r="N66" s="96">
        <f t="shared" si="3"/>
        <v>0</v>
      </c>
      <c r="O66" s="96">
        <f t="shared" si="4"/>
        <v>0</v>
      </c>
    </row>
    <row r="67" spans="1:15" s="97" customFormat="1" ht="23.25" customHeight="1">
      <c r="A67" s="39" t="s">
        <v>108</v>
      </c>
      <c r="B67" s="36" t="s">
        <v>74</v>
      </c>
      <c r="C67" s="33" t="s">
        <v>0</v>
      </c>
      <c r="D67" s="24">
        <v>2</v>
      </c>
      <c r="E67" s="102"/>
      <c r="F67" s="102"/>
      <c r="G67" s="96">
        <f t="shared" si="5"/>
        <v>0</v>
      </c>
      <c r="H67" s="95"/>
      <c r="I67" s="95"/>
      <c r="J67" s="96">
        <f t="shared" si="0"/>
        <v>0</v>
      </c>
      <c r="K67" s="96">
        <f t="shared" si="6"/>
        <v>0</v>
      </c>
      <c r="L67" s="96">
        <f t="shared" si="1"/>
        <v>0</v>
      </c>
      <c r="M67" s="96">
        <f t="shared" si="2"/>
        <v>0</v>
      </c>
      <c r="N67" s="96">
        <f t="shared" si="3"/>
        <v>0</v>
      </c>
      <c r="O67" s="96">
        <f t="shared" si="4"/>
        <v>0</v>
      </c>
    </row>
    <row r="68" spans="1:15" s="97" customFormat="1" ht="24" customHeight="1">
      <c r="A68" s="39" t="s">
        <v>108</v>
      </c>
      <c r="B68" s="36" t="s">
        <v>134</v>
      </c>
      <c r="C68" s="33" t="s">
        <v>0</v>
      </c>
      <c r="D68" s="24">
        <v>1</v>
      </c>
      <c r="E68" s="102"/>
      <c r="F68" s="102"/>
      <c r="G68" s="96">
        <f t="shared" si="5"/>
        <v>0</v>
      </c>
      <c r="H68" s="95"/>
      <c r="I68" s="95"/>
      <c r="J68" s="96">
        <f t="shared" si="0"/>
        <v>0</v>
      </c>
      <c r="K68" s="96">
        <f t="shared" si="6"/>
        <v>0</v>
      </c>
      <c r="L68" s="96">
        <f t="shared" si="1"/>
        <v>0</v>
      </c>
      <c r="M68" s="96">
        <f t="shared" si="2"/>
        <v>0</v>
      </c>
      <c r="N68" s="96">
        <f t="shared" si="3"/>
        <v>0</v>
      </c>
      <c r="O68" s="96">
        <f t="shared" si="4"/>
        <v>0</v>
      </c>
    </row>
    <row r="69" spans="1:15" s="97" customFormat="1" ht="24.75" customHeight="1">
      <c r="A69" s="34" t="s">
        <v>11</v>
      </c>
      <c r="B69" s="32" t="s">
        <v>145</v>
      </c>
      <c r="C69" s="33" t="s">
        <v>26</v>
      </c>
      <c r="D69" s="24">
        <v>0.2</v>
      </c>
      <c r="E69" s="111"/>
      <c r="F69" s="31"/>
      <c r="G69" s="96">
        <f t="shared" si="5"/>
        <v>0</v>
      </c>
      <c r="H69" s="95"/>
      <c r="I69" s="95"/>
      <c r="J69" s="96">
        <f t="shared" si="0"/>
        <v>0</v>
      </c>
      <c r="K69" s="96">
        <f t="shared" si="6"/>
        <v>0</v>
      </c>
      <c r="L69" s="96">
        <f t="shared" si="1"/>
        <v>0</v>
      </c>
      <c r="M69" s="96">
        <f t="shared" si="2"/>
        <v>0</v>
      </c>
      <c r="N69" s="96">
        <f t="shared" si="3"/>
        <v>0</v>
      </c>
      <c r="O69" s="96">
        <f t="shared" si="4"/>
        <v>0</v>
      </c>
    </row>
    <row r="70" spans="1:15" s="97" customFormat="1" ht="24.75" customHeight="1">
      <c r="A70" s="39" t="s">
        <v>109</v>
      </c>
      <c r="B70" s="36" t="s">
        <v>71</v>
      </c>
      <c r="C70" s="33" t="s">
        <v>26</v>
      </c>
      <c r="D70" s="24">
        <v>0.2</v>
      </c>
      <c r="E70" s="102"/>
      <c r="F70" s="102"/>
      <c r="G70" s="96">
        <f t="shared" si="5"/>
        <v>0</v>
      </c>
      <c r="H70" s="95"/>
      <c r="I70" s="95"/>
      <c r="J70" s="96">
        <f t="shared" si="0"/>
        <v>0</v>
      </c>
      <c r="K70" s="96">
        <f t="shared" si="6"/>
        <v>0</v>
      </c>
      <c r="L70" s="96">
        <f t="shared" si="1"/>
        <v>0</v>
      </c>
      <c r="M70" s="96">
        <f t="shared" si="2"/>
        <v>0</v>
      </c>
      <c r="N70" s="96">
        <f t="shared" si="3"/>
        <v>0</v>
      </c>
      <c r="O70" s="96">
        <f t="shared" si="4"/>
        <v>0</v>
      </c>
    </row>
    <row r="71" spans="1:15" s="97" customFormat="1" ht="15.75" customHeight="1">
      <c r="A71" s="39" t="s">
        <v>110</v>
      </c>
      <c r="B71" s="36" t="s">
        <v>36</v>
      </c>
      <c r="C71" s="33" t="s">
        <v>27</v>
      </c>
      <c r="D71" s="24">
        <v>1</v>
      </c>
      <c r="E71" s="102"/>
      <c r="F71" s="102"/>
      <c r="G71" s="96">
        <f t="shared" si="5"/>
        <v>0</v>
      </c>
      <c r="H71" s="95"/>
      <c r="I71" s="95"/>
      <c r="J71" s="96">
        <f t="shared" si="0"/>
        <v>0</v>
      </c>
      <c r="K71" s="96">
        <f t="shared" si="6"/>
        <v>0</v>
      </c>
      <c r="L71" s="96">
        <f t="shared" si="1"/>
        <v>0</v>
      </c>
      <c r="M71" s="96">
        <f t="shared" si="2"/>
        <v>0</v>
      </c>
      <c r="N71" s="96">
        <f t="shared" si="3"/>
        <v>0</v>
      </c>
      <c r="O71" s="96">
        <f t="shared" si="4"/>
        <v>0</v>
      </c>
    </row>
    <row r="72" spans="1:15" ht="24.75" customHeight="1">
      <c r="A72" s="43"/>
      <c r="B72" s="57" t="s">
        <v>135</v>
      </c>
      <c r="C72" s="44"/>
      <c r="D72" s="92"/>
      <c r="E72" s="92"/>
      <c r="F72" s="93"/>
      <c r="G72" s="92"/>
      <c r="H72" s="92"/>
      <c r="I72" s="92"/>
      <c r="J72" s="92"/>
      <c r="K72" s="92"/>
      <c r="L72" s="92"/>
      <c r="M72" s="92"/>
      <c r="N72" s="92"/>
      <c r="O72" s="92"/>
    </row>
    <row r="73" spans="1:15" ht="30.75" customHeight="1">
      <c r="A73" s="13" t="s">
        <v>111</v>
      </c>
      <c r="B73" s="27" t="s">
        <v>42</v>
      </c>
      <c r="C73" s="33" t="s">
        <v>27</v>
      </c>
      <c r="D73" s="24">
        <v>20</v>
      </c>
      <c r="E73" s="24"/>
      <c r="F73" s="99"/>
      <c r="G73" s="96">
        <f t="shared" si="5"/>
        <v>0</v>
      </c>
      <c r="H73" s="95"/>
      <c r="I73" s="95"/>
      <c r="J73" s="96">
        <f t="shared" si="0"/>
        <v>0</v>
      </c>
      <c r="K73" s="96">
        <f t="shared" si="6"/>
        <v>0</v>
      </c>
      <c r="L73" s="96">
        <f t="shared" si="1"/>
        <v>0</v>
      </c>
      <c r="M73" s="96">
        <f t="shared" si="2"/>
        <v>0</v>
      </c>
      <c r="N73" s="96">
        <f t="shared" si="3"/>
        <v>0</v>
      </c>
      <c r="O73" s="96">
        <f t="shared" si="4"/>
        <v>0</v>
      </c>
    </row>
    <row r="74" spans="1:15" ht="28.5" customHeight="1">
      <c r="A74" s="13" t="s">
        <v>112</v>
      </c>
      <c r="B74" s="27" t="s">
        <v>152</v>
      </c>
      <c r="C74" s="33" t="s">
        <v>27</v>
      </c>
      <c r="D74" s="24">
        <v>8</v>
      </c>
      <c r="E74" s="24"/>
      <c r="F74" s="99"/>
      <c r="G74" s="96">
        <f t="shared" si="5"/>
        <v>0</v>
      </c>
      <c r="H74" s="95"/>
      <c r="I74" s="95"/>
      <c r="J74" s="96">
        <f t="shared" si="0"/>
        <v>0</v>
      </c>
      <c r="K74" s="96">
        <f t="shared" si="6"/>
        <v>0</v>
      </c>
      <c r="L74" s="96">
        <f t="shared" si="1"/>
        <v>0</v>
      </c>
      <c r="M74" s="96">
        <f t="shared" si="2"/>
        <v>0</v>
      </c>
      <c r="N74" s="96">
        <f t="shared" si="3"/>
        <v>0</v>
      </c>
      <c r="O74" s="96">
        <f t="shared" si="4"/>
        <v>0</v>
      </c>
    </row>
    <row r="75" spans="1:15" ht="22.5" customHeight="1">
      <c r="A75" s="13" t="s">
        <v>113</v>
      </c>
      <c r="B75" s="27" t="s">
        <v>41</v>
      </c>
      <c r="C75" s="33" t="s">
        <v>27</v>
      </c>
      <c r="D75" s="24">
        <v>8</v>
      </c>
      <c r="E75" s="24"/>
      <c r="F75" s="99"/>
      <c r="G75" s="96">
        <f t="shared" si="5"/>
        <v>0</v>
      </c>
      <c r="H75" s="95"/>
      <c r="I75" s="95"/>
      <c r="J75" s="96">
        <f t="shared" si="0"/>
        <v>0</v>
      </c>
      <c r="K75" s="96">
        <f t="shared" si="6"/>
        <v>0</v>
      </c>
      <c r="L75" s="96">
        <f t="shared" si="1"/>
        <v>0</v>
      </c>
      <c r="M75" s="96">
        <f t="shared" si="2"/>
        <v>0</v>
      </c>
      <c r="N75" s="96">
        <f t="shared" si="3"/>
        <v>0</v>
      </c>
      <c r="O75" s="96">
        <f t="shared" si="4"/>
        <v>0</v>
      </c>
    </row>
    <row r="76" spans="1:15" ht="28.5" customHeight="1">
      <c r="A76" s="21" t="s">
        <v>114</v>
      </c>
      <c r="B76" s="27" t="s">
        <v>144</v>
      </c>
      <c r="C76" s="33" t="s">
        <v>27</v>
      </c>
      <c r="D76" s="24">
        <v>150</v>
      </c>
      <c r="E76" s="24"/>
      <c r="F76" s="99"/>
      <c r="G76" s="96">
        <f t="shared" si="5"/>
        <v>0</v>
      </c>
      <c r="H76" s="95"/>
      <c r="I76" s="95"/>
      <c r="J76" s="96">
        <f t="shared" si="0"/>
        <v>0</v>
      </c>
      <c r="K76" s="96">
        <f t="shared" si="6"/>
        <v>0</v>
      </c>
      <c r="L76" s="96">
        <f t="shared" si="1"/>
        <v>0</v>
      </c>
      <c r="M76" s="96">
        <f t="shared" si="2"/>
        <v>0</v>
      </c>
      <c r="N76" s="96">
        <f t="shared" si="3"/>
        <v>0</v>
      </c>
      <c r="O76" s="96">
        <f t="shared" si="4"/>
        <v>0</v>
      </c>
    </row>
    <row r="77" spans="1:15" ht="24.75" customHeight="1">
      <c r="A77" s="43"/>
      <c r="B77" s="57" t="s">
        <v>141</v>
      </c>
      <c r="C77" s="44"/>
      <c r="D77" s="92"/>
      <c r="E77" s="92"/>
      <c r="F77" s="93"/>
      <c r="G77" s="92"/>
      <c r="H77" s="92"/>
      <c r="I77" s="92"/>
      <c r="J77" s="92"/>
      <c r="K77" s="92"/>
      <c r="L77" s="92"/>
      <c r="M77" s="92"/>
      <c r="N77" s="92"/>
      <c r="O77" s="92"/>
    </row>
    <row r="78" spans="1:15" ht="12.75" customHeight="1">
      <c r="A78" s="13" t="s">
        <v>43</v>
      </c>
      <c r="B78" s="25" t="s">
        <v>2</v>
      </c>
      <c r="C78" s="22" t="s">
        <v>13</v>
      </c>
      <c r="D78" s="26">
        <v>1</v>
      </c>
      <c r="E78" s="41"/>
      <c r="F78" s="42"/>
      <c r="G78" s="96">
        <f>E78*F78</f>
        <v>0</v>
      </c>
      <c r="H78" s="95"/>
      <c r="I78" s="95"/>
      <c r="J78" s="96">
        <f t="shared" si="0"/>
        <v>0</v>
      </c>
      <c r="K78" s="96">
        <f t="shared" si="6"/>
        <v>0</v>
      </c>
      <c r="L78" s="96">
        <f t="shared" si="1"/>
        <v>0</v>
      </c>
      <c r="M78" s="96">
        <f t="shared" si="2"/>
        <v>0</v>
      </c>
      <c r="N78" s="96">
        <f t="shared" si="3"/>
        <v>0</v>
      </c>
      <c r="O78" s="96">
        <f t="shared" si="4"/>
        <v>0</v>
      </c>
    </row>
    <row r="79" spans="1:15" ht="12.75" customHeight="1">
      <c r="A79" s="13" t="s">
        <v>44</v>
      </c>
      <c r="B79" s="25" t="s">
        <v>17</v>
      </c>
      <c r="C79" s="22" t="s">
        <v>13</v>
      </c>
      <c r="D79" s="26">
        <v>1</v>
      </c>
      <c r="E79" s="41"/>
      <c r="F79" s="42"/>
      <c r="G79" s="96">
        <f t="shared" si="5"/>
        <v>0</v>
      </c>
      <c r="H79" s="95"/>
      <c r="I79" s="95"/>
      <c r="J79" s="96">
        <f t="shared" si="0"/>
        <v>0</v>
      </c>
      <c r="K79" s="96">
        <f t="shared" si="6"/>
        <v>0</v>
      </c>
      <c r="L79" s="96">
        <f t="shared" si="1"/>
        <v>0</v>
      </c>
      <c r="M79" s="96">
        <f t="shared" si="2"/>
        <v>0</v>
      </c>
      <c r="N79" s="96">
        <f t="shared" si="3"/>
        <v>0</v>
      </c>
      <c r="O79" s="96">
        <f t="shared" si="4"/>
        <v>0</v>
      </c>
    </row>
    <row r="80" spans="1:15" ht="12.75" customHeight="1">
      <c r="A80" s="73" t="s">
        <v>23</v>
      </c>
      <c r="B80" s="74"/>
      <c r="C80" s="22"/>
      <c r="D80" s="26"/>
      <c r="E80" s="41"/>
      <c r="F80" s="42"/>
      <c r="G80" s="42"/>
      <c r="H80" s="112"/>
      <c r="I80" s="42"/>
      <c r="J80" s="113"/>
      <c r="K80" s="114">
        <f>SUM(K17:K79)</f>
        <v>0</v>
      </c>
      <c r="L80" s="114">
        <f>SUM(L17:L79)</f>
        <v>0</v>
      </c>
      <c r="M80" s="114">
        <f>SUM(M17:M79)</f>
        <v>0</v>
      </c>
      <c r="N80" s="114">
        <f>SUM(N17:N79)</f>
        <v>0</v>
      </c>
      <c r="O80" s="114">
        <f>SUM(O17:O79)</f>
        <v>0</v>
      </c>
    </row>
    <row r="81" spans="1:15" s="97" customFormat="1" ht="25.5" customHeight="1">
      <c r="A81" s="115" t="s">
        <v>149</v>
      </c>
      <c r="B81" s="116"/>
      <c r="C81" s="96"/>
      <c r="D81" s="28" t="s">
        <v>161</v>
      </c>
      <c r="E81" s="45"/>
      <c r="F81" s="117"/>
      <c r="G81" s="117"/>
      <c r="H81" s="117"/>
      <c r="I81" s="103"/>
      <c r="J81" s="103"/>
      <c r="K81" s="113"/>
      <c r="L81" s="103"/>
      <c r="M81" s="118" t="e">
        <f>M80*D81</f>
        <v>#VALUE!</v>
      </c>
      <c r="N81" s="103"/>
      <c r="O81" s="114">
        <f>SUM(O18:O80)</f>
        <v>0</v>
      </c>
    </row>
    <row r="82" spans="1:15" s="97" customFormat="1" ht="12.75" customHeight="1">
      <c r="A82" s="71" t="s">
        <v>142</v>
      </c>
      <c r="B82" s="72"/>
      <c r="C82" s="96"/>
      <c r="D82" s="96"/>
      <c r="E82" s="117"/>
      <c r="F82" s="117"/>
      <c r="G82" s="117"/>
      <c r="H82" s="117"/>
      <c r="I82" s="103"/>
      <c r="J82" s="113"/>
      <c r="K82" s="113"/>
      <c r="L82" s="46">
        <f>L81+L80</f>
        <v>0</v>
      </c>
      <c r="M82" s="46" t="e">
        <f>M81+M80</f>
        <v>#VALUE!</v>
      </c>
      <c r="N82" s="46">
        <f>N81+N80</f>
        <v>0</v>
      </c>
      <c r="O82" s="46">
        <f>O81+O80</f>
        <v>0</v>
      </c>
    </row>
    <row r="83" spans="1:15" s="97" customFormat="1" ht="12.75" customHeight="1">
      <c r="A83" s="63" t="s">
        <v>146</v>
      </c>
      <c r="B83" s="64"/>
      <c r="C83" s="96"/>
      <c r="D83" s="119" t="s">
        <v>161</v>
      </c>
      <c r="E83" s="120"/>
      <c r="F83" s="121"/>
      <c r="G83" s="121"/>
      <c r="H83" s="121"/>
      <c r="I83" s="122"/>
      <c r="J83" s="122"/>
      <c r="K83" s="122"/>
      <c r="L83" s="122"/>
      <c r="M83" s="123"/>
      <c r="N83" s="103"/>
      <c r="O83" s="96" t="e">
        <f>O82*D83</f>
        <v>#VALUE!</v>
      </c>
    </row>
    <row r="84" spans="1:15" s="97" customFormat="1" ht="12.75" customHeight="1">
      <c r="A84" s="132" t="s">
        <v>143</v>
      </c>
      <c r="B84" s="133"/>
      <c r="C84" s="96"/>
      <c r="D84" s="124">
        <v>0.2409</v>
      </c>
      <c r="E84" s="125"/>
      <c r="F84" s="121"/>
      <c r="G84" s="121"/>
      <c r="H84" s="121"/>
      <c r="I84" s="122"/>
      <c r="J84" s="122"/>
      <c r="K84" s="122"/>
      <c r="L84" s="122"/>
      <c r="M84" s="123"/>
      <c r="N84" s="103"/>
      <c r="O84" s="96">
        <f>L82*D84</f>
        <v>0</v>
      </c>
    </row>
    <row r="85" spans="1:15" s="97" customFormat="1" ht="16.5" customHeight="1">
      <c r="A85" s="29"/>
      <c r="B85" s="55" t="s">
        <v>24</v>
      </c>
      <c r="C85" s="31"/>
      <c r="D85" s="31"/>
      <c r="E85" s="47"/>
      <c r="F85" s="47"/>
      <c r="G85" s="47"/>
      <c r="H85" s="47"/>
      <c r="I85" s="47"/>
      <c r="J85" s="47"/>
      <c r="K85" s="47"/>
      <c r="L85" s="47"/>
      <c r="M85" s="48"/>
      <c r="N85" s="49"/>
      <c r="O85" s="61" t="e">
        <f>SUM(O82:O84)</f>
        <v>#VALUE!</v>
      </c>
    </row>
    <row r="86" spans="1:8" s="97" customFormat="1" ht="12.75" customHeight="1">
      <c r="A86" s="30"/>
      <c r="E86" s="126"/>
      <c r="F86" s="126"/>
      <c r="G86" s="126"/>
      <c r="H86" s="126"/>
    </row>
    <row r="87" spans="1:8" s="97" customFormat="1" ht="12.75" customHeight="1">
      <c r="A87" s="30"/>
      <c r="E87" s="126"/>
      <c r="F87" s="126"/>
      <c r="G87" s="126"/>
      <c r="H87" s="126"/>
    </row>
    <row r="88" spans="1:8" s="97" customFormat="1" ht="12.75" customHeight="1">
      <c r="A88" s="3"/>
      <c r="B88" s="126"/>
      <c r="C88" s="126"/>
      <c r="D88" s="126"/>
      <c r="E88" s="126"/>
      <c r="F88" s="126"/>
      <c r="G88" s="126"/>
      <c r="H88" s="126"/>
    </row>
    <row r="89" spans="1:10" ht="12.75">
      <c r="A89" s="127"/>
      <c r="B89" s="6"/>
      <c r="C89" s="127"/>
      <c r="D89" s="127"/>
      <c r="E89" s="127"/>
      <c r="F89" s="128"/>
      <c r="G89" s="128"/>
      <c r="H89" s="128"/>
      <c r="I89" s="97"/>
      <c r="J89" s="1"/>
    </row>
    <row r="90" spans="2:10" ht="12.75">
      <c r="B90" s="15"/>
      <c r="F90" s="128"/>
      <c r="G90" s="128"/>
      <c r="H90" s="128"/>
      <c r="I90" s="97"/>
      <c r="J90" s="15"/>
    </row>
    <row r="91" spans="2:10" ht="12.75">
      <c r="B91" s="15"/>
      <c r="F91" s="7"/>
      <c r="G91" s="8"/>
      <c r="H91" s="128"/>
      <c r="I91" s="97"/>
      <c r="J91" s="18"/>
    </row>
    <row r="92" spans="2:9" ht="12.75">
      <c r="B92" s="15"/>
      <c r="I92" s="97"/>
    </row>
    <row r="93" spans="2:9" ht="12.75">
      <c r="B93" s="130"/>
      <c r="F93" s="130"/>
      <c r="G93" s="130"/>
      <c r="H93" s="130"/>
      <c r="I93" s="97"/>
    </row>
    <row r="94" spans="2:8" ht="12.75">
      <c r="B94" s="56"/>
      <c r="F94" s="19"/>
      <c r="G94" s="67"/>
      <c r="H94" s="67"/>
    </row>
    <row r="95" ht="12.75">
      <c r="I95" s="128"/>
    </row>
    <row r="96" ht="12.75">
      <c r="I96" s="128"/>
    </row>
    <row r="97" ht="12.75">
      <c r="I97" s="128"/>
    </row>
    <row r="98" ht="12.75">
      <c r="I98" s="128"/>
    </row>
  </sheetData>
  <sheetProtection/>
  <mergeCells count="29">
    <mergeCell ref="A9:B9"/>
    <mergeCell ref="A4:O4"/>
    <mergeCell ref="E1:O1"/>
    <mergeCell ref="A2:O2"/>
    <mergeCell ref="A1:D1"/>
    <mergeCell ref="A5:I5"/>
    <mergeCell ref="E13:E15"/>
    <mergeCell ref="I14:I15"/>
    <mergeCell ref="L14:L15"/>
    <mergeCell ref="M14:M15"/>
    <mergeCell ref="N14:N15"/>
    <mergeCell ref="O14:O15"/>
    <mergeCell ref="G13:J13"/>
    <mergeCell ref="K13:O13"/>
    <mergeCell ref="A82:B82"/>
    <mergeCell ref="A81:B81"/>
    <mergeCell ref="A80:B80"/>
    <mergeCell ref="C13:C15"/>
    <mergeCell ref="D13:D15"/>
    <mergeCell ref="B13:B15"/>
    <mergeCell ref="A13:A15"/>
    <mergeCell ref="A84:B84"/>
    <mergeCell ref="A83:B83"/>
    <mergeCell ref="J14:J15"/>
    <mergeCell ref="G94:H94"/>
    <mergeCell ref="K14:K15"/>
    <mergeCell ref="H14:H15"/>
    <mergeCell ref="G14:G15"/>
    <mergeCell ref="F13:F15"/>
  </mergeCells>
  <printOptions/>
  <pageMargins left="0.1968503937007874" right="0.1968503937007874" top="0.3937007874015748" bottom="0.1968503937007874" header="0.35433070866141736" footer="0.1968503937007874"/>
  <pageSetup horizontalDpi="600" verticalDpi="6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tamara</cp:lastModifiedBy>
  <cp:lastPrinted>2013-08-28T05:37:08Z</cp:lastPrinted>
  <dcterms:created xsi:type="dcterms:W3CDTF">2002-11-21T17:26:22Z</dcterms:created>
  <dcterms:modified xsi:type="dcterms:W3CDTF">2013-08-28T06:05:34Z</dcterms:modified>
  <cp:category/>
  <cp:version/>
  <cp:contentType/>
  <cp:contentStatus/>
</cp:coreProperties>
</file>