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320" windowHeight="7995"/>
  </bookViews>
  <sheets>
    <sheet name="LK Zg.33A" sheetId="1" r:id="rId1"/>
  </sheets>
  <calcPr calcId="125725"/>
</workbook>
</file>

<file path=xl/calcChain.xml><?xml version="1.0" encoding="utf-8"?>
<calcChain xmlns="http://schemas.openxmlformats.org/spreadsheetml/2006/main">
  <c r="G13" i="1"/>
  <c r="O41"/>
  <c r="O45"/>
  <c r="O44"/>
  <c r="L44"/>
  <c r="O40"/>
  <c r="K13"/>
  <c r="G14"/>
  <c r="L14"/>
  <c r="G15"/>
  <c r="G16"/>
  <c r="L16"/>
  <c r="O16"/>
  <c r="G17"/>
  <c r="G18"/>
  <c r="L18"/>
  <c r="G19"/>
  <c r="G20"/>
  <c r="L20"/>
  <c r="G21"/>
  <c r="G22"/>
  <c r="J22"/>
  <c r="G23"/>
  <c r="G24"/>
  <c r="J24"/>
  <c r="G25"/>
  <c r="G26"/>
  <c r="L26"/>
  <c r="O26"/>
  <c r="G27"/>
  <c r="G28"/>
  <c r="G29"/>
  <c r="G30"/>
  <c r="L30"/>
  <c r="G31"/>
  <c r="G32"/>
  <c r="L32"/>
  <c r="O32"/>
  <c r="G33"/>
  <c r="G34"/>
  <c r="L34"/>
  <c r="O34"/>
  <c r="G35"/>
  <c r="G36"/>
  <c r="L36"/>
  <c r="G37"/>
  <c r="G38"/>
  <c r="L38"/>
  <c r="L13"/>
  <c r="N24"/>
  <c r="M24"/>
  <c r="L24"/>
  <c r="K24"/>
  <c r="N23"/>
  <c r="M23"/>
  <c r="L23"/>
  <c r="J23"/>
  <c r="K23"/>
  <c r="N21"/>
  <c r="M21"/>
  <c r="L21"/>
  <c r="O21"/>
  <c r="J21"/>
  <c r="K21"/>
  <c r="N26"/>
  <c r="M26"/>
  <c r="J26"/>
  <c r="K26"/>
  <c r="N25"/>
  <c r="M25"/>
  <c r="L25"/>
  <c r="J25"/>
  <c r="K25"/>
  <c r="N38"/>
  <c r="M38"/>
  <c r="J38"/>
  <c r="K38"/>
  <c r="N37"/>
  <c r="M37"/>
  <c r="L37"/>
  <c r="J37"/>
  <c r="K37"/>
  <c r="N36"/>
  <c r="M36"/>
  <c r="J36"/>
  <c r="K36"/>
  <c r="N35"/>
  <c r="M35"/>
  <c r="L35"/>
  <c r="J35"/>
  <c r="K35"/>
  <c r="N34"/>
  <c r="M34"/>
  <c r="J34"/>
  <c r="K34"/>
  <c r="N33"/>
  <c r="M33"/>
  <c r="L33"/>
  <c r="J33"/>
  <c r="K33"/>
  <c r="N32"/>
  <c r="M32"/>
  <c r="J32"/>
  <c r="K32"/>
  <c r="N31"/>
  <c r="M31"/>
  <c r="L31"/>
  <c r="J31"/>
  <c r="K31"/>
  <c r="N30"/>
  <c r="M30"/>
  <c r="J30"/>
  <c r="K30"/>
  <c r="N29"/>
  <c r="M29"/>
  <c r="L29"/>
  <c r="J29"/>
  <c r="K29"/>
  <c r="N27"/>
  <c r="M27"/>
  <c r="L27"/>
  <c r="J27"/>
  <c r="K27"/>
  <c r="N22"/>
  <c r="M22"/>
  <c r="L22"/>
  <c r="O22"/>
  <c r="K22"/>
  <c r="N20"/>
  <c r="M20"/>
  <c r="J20"/>
  <c r="K20"/>
  <c r="N19"/>
  <c r="M19"/>
  <c r="L19"/>
  <c r="J19"/>
  <c r="K19"/>
  <c r="N18"/>
  <c r="M18"/>
  <c r="J18"/>
  <c r="K18"/>
  <c r="N17"/>
  <c r="M17"/>
  <c r="L17"/>
  <c r="J17"/>
  <c r="K17"/>
  <c r="N16"/>
  <c r="M16"/>
  <c r="J16"/>
  <c r="K16"/>
  <c r="N15"/>
  <c r="M15"/>
  <c r="L15"/>
  <c r="J15"/>
  <c r="K15"/>
  <c r="N14"/>
  <c r="M14"/>
  <c r="J14"/>
  <c r="K14"/>
  <c r="N13"/>
  <c r="N39"/>
  <c r="M13"/>
  <c r="O17"/>
  <c r="O20"/>
  <c r="O30"/>
  <c r="O36"/>
  <c r="O38"/>
  <c r="L39"/>
  <c r="K39"/>
  <c r="J13"/>
  <c r="M39"/>
  <c r="O15"/>
  <c r="O19"/>
  <c r="O29"/>
  <c r="O31"/>
  <c r="O33"/>
  <c r="O35"/>
  <c r="O37"/>
  <c r="O23"/>
  <c r="O25"/>
  <c r="O24"/>
  <c r="O14"/>
  <c r="O18"/>
  <c r="O27"/>
  <c r="O13"/>
  <c r="O39"/>
</calcChain>
</file>

<file path=xl/sharedStrings.xml><?xml version="1.0" encoding="utf-8"?>
<sst xmlns="http://schemas.openxmlformats.org/spreadsheetml/2006/main" count="79" uniqueCount="58">
  <si>
    <t>laika
norma
(c/h)</t>
  </si>
  <si>
    <t>darba samaksas likme (EUR/h)</t>
  </si>
  <si>
    <t>darba
alga
(EUR)</t>
  </si>
  <si>
    <t>materi-
āli
(EUR)</t>
  </si>
  <si>
    <t>mehāni-
smi
(EUR)</t>
  </si>
  <si>
    <t>kopā
EUR)</t>
  </si>
  <si>
    <t>darb-
ietilpība
(c/h)</t>
  </si>
  <si>
    <t>m</t>
  </si>
  <si>
    <t>KOPĀ</t>
  </si>
  <si>
    <t>Tiešās izmaksas kopā</t>
  </si>
  <si>
    <t>Sociālais nodoklis 23,59%</t>
  </si>
  <si>
    <t>Pavisam kopā</t>
  </si>
  <si>
    <t>k-ts</t>
  </si>
  <si>
    <t>Cauruļvads no plastmasas kanalizācijas caurulēm  (no PP) klase SN8, D200</t>
  </si>
  <si>
    <t xml:space="preserve">Cauruļvads no plastmasas kanalizācijas
caurulēm  (no PP) klase SN8, D100
</t>
  </si>
  <si>
    <t>Cauruļvads no plastmasas kanalizācijas caurulēm  (no PP) klase SN8, D160</t>
  </si>
  <si>
    <t>Cauruļvads no plastmasas kanalizācijas siltinātām caurulēm  (no PP) klase SN8, D100</t>
  </si>
  <si>
    <t>Cauruļvads no plastmasas kanalizācijas siltinātām caurulēm  (no PP) klase SN8, D200</t>
  </si>
  <si>
    <t>Pieslēgums esošām lietus kanalizācijas cauruļvadam esošā akā, D200x200</t>
  </si>
  <si>
    <t>gab</t>
  </si>
  <si>
    <t>Krustojumi ar esošām komunikācijām</t>
  </si>
  <si>
    <t>kanalizācijai D150</t>
  </si>
  <si>
    <t>kanalizācijai D100</t>
  </si>
  <si>
    <t>siltumtrasēm 2xD133</t>
  </si>
  <si>
    <t>gāzesvadam D57</t>
  </si>
  <si>
    <t>gāzesvadam D159</t>
  </si>
  <si>
    <t>gāzesvadam D108</t>
  </si>
  <si>
    <t>Esošās gūlijas demontēšana</t>
  </si>
  <si>
    <t>Asfalta seguma noņemšana un atjaunošana</t>
  </si>
  <si>
    <t>Revīzijas lietusūdens notekai</t>
  </si>
  <si>
    <t>Digitālā uzmērīšana un nodošana</t>
  </si>
  <si>
    <t>obj</t>
  </si>
  <si>
    <t>Grunts izstrāde ar rokām</t>
  </si>
  <si>
    <t>Tranšejas rakšana, grunts izstrāde ar ekskavatoru dziļumā 1-1.5m</t>
  </si>
  <si>
    <t>Liekās grunts aizvešana</t>
  </si>
  <si>
    <t>Zemgales iela 33A, Olaine, Olaines novads</t>
  </si>
  <si>
    <t xml:space="preserve">Smilts </t>
  </si>
  <si>
    <t xml:space="preserve"> Aizpilda Pretendnets </t>
  </si>
  <si>
    <t>Tāme Nr.1</t>
  </si>
  <si>
    <t>Būvdarbi</t>
  </si>
  <si>
    <t>Objekta nosaukums:</t>
  </si>
  <si>
    <t>Objekta adrese:</t>
  </si>
  <si>
    <t xml:space="preserve">Pasūtītājs: </t>
  </si>
  <si>
    <t>AS "Olaines ūdens un siltums", vienotais reģ. Nr.50003182001, Kūdras iela 27, Olaine, LV -2114</t>
  </si>
  <si>
    <t xml:space="preserve">Uzņēmējs:                                                 </t>
  </si>
  <si>
    <t>Virsizdevumi ___%</t>
  </si>
  <si>
    <t>Peļņa ____%</t>
  </si>
  <si>
    <t>Materiālu transportēšanas un citi transporta izdevumi___%:</t>
  </si>
  <si>
    <r>
      <rPr>
        <b/>
        <sz val="12"/>
        <rFont val="Arial"/>
        <family val="2"/>
        <charset val="186"/>
      </rPr>
      <t xml:space="preserve">C. sadaļa - </t>
    </r>
    <r>
      <rPr>
        <b/>
        <sz val="11"/>
        <rFont val="Arial"/>
        <family val="2"/>
        <charset val="186"/>
      </rPr>
      <t>Tehniskās specifikācijas</t>
    </r>
    <r>
      <rPr>
        <sz val="11"/>
        <rFont val="Arial"/>
        <family val="2"/>
        <charset val="186"/>
      </rPr>
      <t xml:space="preserve"> iepirkumam "Lietus kanalizācijas sistēmas ierīkošana pie ēkas  Zemgales iela 33A,  Olaine, Olaines novads”                                               (IDN: Olaine, AS OŪS 2014/05)</t>
    </r>
  </si>
  <si>
    <t xml:space="preserve">Lietus kanalizācijas sistēmas ierīkošana pie ēkas  Zemgales iela 33A,  Olaine, Olaines novads </t>
  </si>
  <si>
    <t>Plastmasas gūlija ar nosēddaļu un restēm</t>
  </si>
  <si>
    <t>Kanalizācijas skataka no plastmasas ar teleskopisko cauruli, ķeta rāmi un vāku D600</t>
  </si>
  <si>
    <t>Tranšejas atpakaļaizbēršana, blietējot pa kārtām, sakārtošana</t>
  </si>
  <si>
    <t>Aizsardzība no meh. bojājumiem esošiem</t>
  </si>
  <si>
    <t>el. kabeļiem</t>
  </si>
  <si>
    <t>gab.</t>
  </si>
  <si>
    <r>
      <t>m</t>
    </r>
    <r>
      <rPr>
        <vertAlign val="superscript"/>
        <sz val="10"/>
        <rFont val="Arial"/>
        <family val="2"/>
        <charset val="186"/>
      </rPr>
      <t>2</t>
    </r>
  </si>
  <si>
    <r>
      <t>m</t>
    </r>
    <r>
      <rPr>
        <vertAlign val="superscript"/>
        <sz val="10"/>
        <rFont val="Arial"/>
        <family val="2"/>
        <charset val="186"/>
      </rPr>
      <t>3</t>
    </r>
  </si>
</sst>
</file>

<file path=xl/styles.xml><?xml version="1.0" encoding="utf-8"?>
<styleSheet xmlns="http://schemas.openxmlformats.org/spreadsheetml/2006/main">
  <numFmts count="4">
    <numFmt numFmtId="164" formatCode="0.0000%"/>
    <numFmt numFmtId="165" formatCode="_(* #,##0.00_);_(* \(#,##0.00\);_(* \-??_);_(@_)"/>
    <numFmt numFmtId="166" formatCode="_-* #,##0.00_-;\-* #,##0.00_-;_-* \-??_-;_-@_-"/>
    <numFmt numFmtId="167" formatCode="_-[$€-2]\ * #,##0.00_-;\-[$€-2]\ * #,##0.00_-;_-[$€-2]\ * \-??_-"/>
  </numFmts>
  <fonts count="21">
    <font>
      <sz val="10"/>
      <name val="Arial"/>
      <charset val="186"/>
    </font>
    <font>
      <sz val="10"/>
      <name val="Arial"/>
      <charset val="186"/>
    </font>
    <font>
      <b/>
      <sz val="10"/>
      <name val="Arial"/>
      <charset val="186"/>
    </font>
    <font>
      <sz val="10"/>
      <name val="Arial"/>
      <family val="2"/>
      <charset val="204"/>
    </font>
    <font>
      <sz val="10"/>
      <name val="Arial"/>
      <family val="2"/>
      <charset val="186"/>
    </font>
    <font>
      <sz val="11"/>
      <name val="Verdana"/>
      <family val="2"/>
      <charset val="186"/>
    </font>
    <font>
      <b/>
      <sz val="10"/>
      <name val="Arial"/>
      <family val="2"/>
      <charset val="186"/>
    </font>
    <font>
      <sz val="10"/>
      <name val="Verdana"/>
      <family val="2"/>
      <charset val="186"/>
    </font>
    <font>
      <sz val="10"/>
      <name val="Arial Narrow"/>
      <family val="2"/>
      <charset val="186"/>
    </font>
    <font>
      <sz val="11"/>
      <color indexed="17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2"/>
      <name val="Arial"/>
      <family val="2"/>
      <charset val="186"/>
    </font>
    <font>
      <sz val="10"/>
      <name val="Tahoma"/>
      <family val="2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04"/>
      <scheme val="minor"/>
    </font>
    <font>
      <i/>
      <sz val="10"/>
      <color rgb="FFFF0000"/>
      <name val="Arial"/>
      <family val="2"/>
      <charset val="186"/>
    </font>
    <font>
      <i/>
      <sz val="14"/>
      <color rgb="FFFF0000"/>
      <name val="Arial"/>
      <family val="2"/>
      <charset val="186"/>
    </font>
    <font>
      <vertAlign val="superscript"/>
      <sz val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9696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>
      <alignment vertical="center"/>
    </xf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7" fontId="4" fillId="0" borderId="0" applyFill="0" applyBorder="0" applyAlignment="0" applyProtection="0"/>
    <xf numFmtId="0" fontId="9" fillId="2" borderId="0" applyNumberFormat="0" applyBorder="0" applyAlignment="0" applyProtection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>
      <alignment textRotation="90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8" fillId="0" borderId="0"/>
    <xf numFmtId="9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right" vertical="center" wrapText="1"/>
    </xf>
    <xf numFmtId="2" fontId="0" fillId="4" borderId="2" xfId="0" applyNumberFormat="1" applyFont="1" applyFill="1" applyBorder="1" applyAlignment="1">
      <alignment horizontal="right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5" fillId="0" borderId="5" xfId="27" applyFont="1" applyFill="1" applyBorder="1" applyAlignment="1">
      <alignment horizontal="center" vertical="center" wrapText="1"/>
    </xf>
    <xf numFmtId="164" fontId="7" fillId="0" borderId="0" xfId="31" applyNumberFormat="1" applyFont="1" applyFill="1" applyAlignment="1">
      <alignment vertical="center"/>
    </xf>
    <xf numFmtId="0" fontId="5" fillId="0" borderId="0" xfId="30" applyFont="1" applyFill="1"/>
    <xf numFmtId="4" fontId="6" fillId="0" borderId="5" xfId="27" applyNumberFormat="1" applyFont="1" applyFill="1" applyBorder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2" fontId="0" fillId="6" borderId="2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2" fontId="12" fillId="0" borderId="0" xfId="0" applyNumberFormat="1" applyFont="1" applyFill="1" applyAlignment="1">
      <alignment horizontal="center"/>
    </xf>
    <xf numFmtId="0" fontId="4" fillId="0" borderId="0" xfId="0" applyFont="1" applyAlignment="1"/>
    <xf numFmtId="0" fontId="18" fillId="0" borderId="0" xfId="0" applyFont="1" applyAlignment="1"/>
    <xf numFmtId="0" fontId="4" fillId="0" borderId="0" xfId="0" applyFont="1" applyAlignment="1">
      <alignment wrapText="1"/>
    </xf>
    <xf numFmtId="0" fontId="1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1" fillId="0" borderId="0" xfId="0" applyFont="1" applyAlignment="1">
      <alignment horizontal="left"/>
    </xf>
    <xf numFmtId="0" fontId="15" fillId="0" borderId="0" xfId="0" applyFont="1" applyAlignment="1">
      <alignment wrapText="1"/>
    </xf>
    <xf numFmtId="2" fontId="0" fillId="0" borderId="2" xfId="0" applyNumberFormat="1" applyFont="1" applyFill="1" applyBorder="1" applyAlignment="1">
      <alignment horizontal="right" vertical="center" wrapText="1"/>
    </xf>
    <xf numFmtId="0" fontId="4" fillId="6" borderId="5" xfId="27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right" vertical="center" wrapText="1"/>
    </xf>
    <xf numFmtId="4" fontId="6" fillId="6" borderId="5" xfId="27" applyNumberFormat="1" applyFont="1" applyFill="1" applyBorder="1" applyAlignment="1">
      <alignment vertical="center" wrapText="1"/>
    </xf>
    <xf numFmtId="4" fontId="6" fillId="0" borderId="5" xfId="27" applyNumberFormat="1" applyFont="1" applyFill="1" applyBorder="1" applyAlignment="1">
      <alignment vertical="center" wrapText="1"/>
    </xf>
    <xf numFmtId="10" fontId="4" fillId="7" borderId="8" xfId="31" applyNumberFormat="1" applyFont="1" applyFill="1" applyBorder="1" applyAlignment="1">
      <alignment horizontal="center" vertical="center" wrapText="1"/>
    </xf>
    <xf numFmtId="4" fontId="6" fillId="7" borderId="5" xfId="27" applyNumberFormat="1" applyFont="1" applyFill="1" applyBorder="1" applyAlignment="1">
      <alignment vertical="center" shrinkToFit="1"/>
    </xf>
    <xf numFmtId="0" fontId="1" fillId="0" borderId="0" xfId="0" applyFont="1" applyFill="1" applyAlignment="1">
      <alignment horizontal="left" vertical="center"/>
    </xf>
    <xf numFmtId="2" fontId="4" fillId="0" borderId="5" xfId="27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 wrapText="1"/>
    </xf>
    <xf numFmtId="0" fontId="6" fillId="0" borderId="6" xfId="27" applyFont="1" applyFill="1" applyBorder="1" applyAlignment="1">
      <alignment horizontal="right" vertical="center" wrapText="1"/>
    </xf>
    <xf numFmtId="0" fontId="6" fillId="0" borderId="7" xfId="27" applyFont="1" applyFill="1" applyBorder="1" applyAlignment="1">
      <alignment horizontal="right" vertical="center" wrapText="1"/>
    </xf>
    <xf numFmtId="0" fontId="6" fillId="0" borderId="8" xfId="27" applyFont="1" applyFill="1" applyBorder="1" applyAlignment="1">
      <alignment horizontal="right" vertical="center" wrapText="1"/>
    </xf>
    <xf numFmtId="0" fontId="4" fillId="0" borderId="5" xfId="27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/>
    </xf>
  </cellXfs>
  <cellStyles count="36">
    <cellStyle name="Atdalītāji 2" xfId="1"/>
    <cellStyle name="Comma 2" xfId="2"/>
    <cellStyle name="Comma 4" xfId="3"/>
    <cellStyle name="Comma 5" xfId="4"/>
    <cellStyle name="Euro" xfId="5"/>
    <cellStyle name="Good 2" xfId="6"/>
    <cellStyle name="Normal" xfId="0" builtinId="0"/>
    <cellStyle name="Normal 10" xfId="7"/>
    <cellStyle name="Normal 10 4" xfId="8"/>
    <cellStyle name="Normal 11" xfId="9"/>
    <cellStyle name="Normal 12" xfId="10"/>
    <cellStyle name="Normal 12 2" xfId="11"/>
    <cellStyle name="Normal 12 4" xfId="12"/>
    <cellStyle name="Normal 2" xfId="13"/>
    <cellStyle name="Normal 2 2" xfId="14"/>
    <cellStyle name="Normal 2 2 2" xfId="15"/>
    <cellStyle name="Normal 2 3" xfId="16"/>
    <cellStyle name="Normal 2_Klaipedas_94" xfId="17"/>
    <cellStyle name="Normal 3" xfId="18"/>
    <cellStyle name="Normal 3 2" xfId="19"/>
    <cellStyle name="Normal 38" xfId="20"/>
    <cellStyle name="Normal 4" xfId="21"/>
    <cellStyle name="Normal 4 2" xfId="22"/>
    <cellStyle name="Normal 5" xfId="23"/>
    <cellStyle name="Normal 6" xfId="24"/>
    <cellStyle name="Normal 7" xfId="25"/>
    <cellStyle name="Normal 8" xfId="26"/>
    <cellStyle name="Normal_Tames_sask_ar_Not_1014" xfId="27"/>
    <cellStyle name="Parastais 2" xfId="28"/>
    <cellStyle name="Parastais 3" xfId="29"/>
    <cellStyle name="Parastais 5" xfId="30"/>
    <cellStyle name="Percent" xfId="31" builtinId="5"/>
    <cellStyle name="Stils 1" xfId="32"/>
    <cellStyle name="Style 1" xfId="33"/>
    <cellStyle name="Обычный_Policija" xfId="34"/>
    <cellStyle name="Стиль 1" xfId="3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9"/>
  <sheetViews>
    <sheetView tabSelected="1" topLeftCell="A4" workbookViewId="0">
      <selection activeCell="J14" sqref="J14"/>
    </sheetView>
  </sheetViews>
  <sheetFormatPr defaultRowHeight="12.75"/>
  <cols>
    <col min="1" max="1" width="10.28515625" style="16" customWidth="1"/>
    <col min="2" max="2" width="36.5703125" style="16" customWidth="1"/>
    <col min="3" max="3" width="6.7109375" style="16" customWidth="1"/>
    <col min="4" max="4" width="6.85546875" style="16" customWidth="1"/>
    <col min="5" max="5" width="6.7109375" style="16" customWidth="1"/>
    <col min="6" max="6" width="8" style="16" customWidth="1"/>
    <col min="7" max="7" width="6.7109375" style="16" customWidth="1"/>
    <col min="8" max="8" width="8.7109375" style="16" customWidth="1"/>
    <col min="9" max="9" width="6.7109375" style="16" customWidth="1"/>
    <col min="10" max="10" width="8.42578125" style="16" customWidth="1"/>
    <col min="11" max="13" width="11.7109375" style="16" customWidth="1"/>
    <col min="14" max="14" width="11.85546875" style="16" customWidth="1"/>
    <col min="15" max="15" width="12.7109375" style="16" customWidth="1"/>
    <col min="16" max="16" width="9.140625" style="1"/>
    <col min="17" max="17" width="9.7109375" style="1" bestFit="1" customWidth="1"/>
    <col min="18" max="16384" width="9.140625" style="1"/>
  </cols>
  <sheetData>
    <row r="1" spans="1:17" ht="15.75" customHeight="1">
      <c r="A1" s="21"/>
      <c r="B1" s="22"/>
      <c r="C1" s="22"/>
      <c r="D1" s="22"/>
      <c r="E1" s="22"/>
      <c r="F1" s="22"/>
      <c r="G1" s="22"/>
      <c r="H1" s="22"/>
      <c r="I1" s="23"/>
      <c r="J1" s="23"/>
      <c r="K1" s="23"/>
      <c r="L1" s="22"/>
      <c r="M1" s="22"/>
      <c r="N1" s="22"/>
      <c r="O1" s="22"/>
      <c r="P1" s="22"/>
      <c r="Q1" s="22"/>
    </row>
    <row r="2" spans="1:17" ht="23.2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51" t="s">
        <v>37</v>
      </c>
      <c r="M2" s="51"/>
      <c r="N2" s="51"/>
      <c r="O2" s="51"/>
      <c r="P2" s="25"/>
      <c r="Q2" s="25"/>
    </row>
    <row r="3" spans="1:17" ht="30" customHeight="1">
      <c r="A3" s="42" t="s">
        <v>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26"/>
      <c r="Q3" s="26"/>
    </row>
    <row r="4" spans="1:17" ht="15.75">
      <c r="A4" s="43" t="s">
        <v>38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ht="15.75">
      <c r="A5" s="43" t="s">
        <v>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ht="25.5" customHeight="1">
      <c r="A6" s="27" t="s">
        <v>40</v>
      </c>
      <c r="B6" s="27"/>
      <c r="C6" s="44" t="s">
        <v>49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24"/>
      <c r="Q6" s="24"/>
    </row>
    <row r="7" spans="1:17" ht="23.25" customHeight="1">
      <c r="A7" s="27" t="s">
        <v>41</v>
      </c>
      <c r="B7" s="27"/>
      <c r="C7" s="45" t="s">
        <v>35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24"/>
      <c r="Q7" s="24"/>
    </row>
    <row r="8" spans="1:17" ht="18" customHeight="1">
      <c r="A8" s="27" t="s">
        <v>42</v>
      </c>
      <c r="B8" s="27"/>
      <c r="C8" s="28" t="s">
        <v>43</v>
      </c>
      <c r="D8" s="28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7" ht="21" customHeight="1">
      <c r="A9" s="29" t="s">
        <v>44</v>
      </c>
      <c r="B9" s="30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24"/>
      <c r="Q9" s="24"/>
    </row>
    <row r="10" spans="1:17" ht="80.25" customHeight="1">
      <c r="A10" s="2"/>
      <c r="B10" s="3"/>
      <c r="C10" s="3"/>
      <c r="D10" s="3"/>
      <c r="E10" s="3" t="s">
        <v>0</v>
      </c>
      <c r="F10" s="3" t="s">
        <v>1</v>
      </c>
      <c r="G10" s="3" t="s">
        <v>2</v>
      </c>
      <c r="H10" s="3" t="s">
        <v>3</v>
      </c>
      <c r="I10" s="3" t="s">
        <v>4</v>
      </c>
      <c r="J10" s="3" t="s">
        <v>5</v>
      </c>
      <c r="K10" s="3" t="s">
        <v>6</v>
      </c>
      <c r="L10" s="3" t="s">
        <v>2</v>
      </c>
      <c r="M10" s="3" t="s">
        <v>3</v>
      </c>
      <c r="N10" s="3" t="s">
        <v>4</v>
      </c>
      <c r="O10" s="3"/>
    </row>
    <row r="11" spans="1:17" ht="22.5" customHeight="1" thickBot="1">
      <c r="A11" s="4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</row>
    <row r="12" spans="1:17" ht="21" customHeight="1" thickTop="1">
      <c r="A12" s="6"/>
      <c r="B12" s="7"/>
      <c r="C12" s="8"/>
      <c r="D12" s="8"/>
      <c r="E12" s="9"/>
      <c r="F12" s="9"/>
      <c r="G12" s="9"/>
      <c r="H12" s="10"/>
      <c r="I12" s="9"/>
      <c r="J12" s="9"/>
      <c r="K12" s="9"/>
      <c r="L12" s="9"/>
      <c r="M12" s="9"/>
      <c r="N12" s="9"/>
      <c r="O12" s="9"/>
    </row>
    <row r="13" spans="1:17" ht="17.25" customHeight="1">
      <c r="A13" s="6">
        <v>1</v>
      </c>
      <c r="B13" s="19" t="s">
        <v>50</v>
      </c>
      <c r="C13" s="18" t="s">
        <v>12</v>
      </c>
      <c r="D13" s="8">
        <v>6</v>
      </c>
      <c r="E13" s="20"/>
      <c r="F13" s="20"/>
      <c r="G13" s="31">
        <f>E13*F13</f>
        <v>0</v>
      </c>
      <c r="H13" s="20"/>
      <c r="I13" s="20"/>
      <c r="J13" s="9">
        <f>G13+H13+I13</f>
        <v>0</v>
      </c>
      <c r="K13" s="9">
        <f>D13*E13</f>
        <v>0</v>
      </c>
      <c r="L13" s="9">
        <f>ROUND(D13*G13,2)</f>
        <v>0</v>
      </c>
      <c r="M13" s="9">
        <f t="shared" ref="M13:M38" si="0">ROUND(D13*H13,2)</f>
        <v>0</v>
      </c>
      <c r="N13" s="9">
        <f t="shared" ref="N13:N38" si="1">ROUND(D13*I13,2)</f>
        <v>0</v>
      </c>
      <c r="O13" s="9">
        <f t="shared" ref="O13:O38" si="2">L13+M13+N13</f>
        <v>0</v>
      </c>
    </row>
    <row r="14" spans="1:17" ht="44.25" customHeight="1">
      <c r="A14" s="6">
        <v>2</v>
      </c>
      <c r="B14" s="19" t="s">
        <v>51</v>
      </c>
      <c r="C14" s="18" t="s">
        <v>12</v>
      </c>
      <c r="D14" s="8">
        <v>5</v>
      </c>
      <c r="E14" s="20"/>
      <c r="F14" s="20"/>
      <c r="G14" s="31">
        <f t="shared" ref="G14:G38" si="3">E14*F14</f>
        <v>0</v>
      </c>
      <c r="H14" s="20"/>
      <c r="I14" s="20"/>
      <c r="J14" s="9">
        <f t="shared" ref="J14:J38" si="4">G14+H14+I14</f>
        <v>0</v>
      </c>
      <c r="K14" s="9">
        <f t="shared" ref="K14:K38" si="5">D14*E14</f>
        <v>0</v>
      </c>
      <c r="L14" s="9">
        <f t="shared" ref="L14:L38" si="6">ROUND(D14*G14,2)</f>
        <v>0</v>
      </c>
      <c r="M14" s="9">
        <f t="shared" si="0"/>
        <v>0</v>
      </c>
      <c r="N14" s="9">
        <f t="shared" si="1"/>
        <v>0</v>
      </c>
      <c r="O14" s="9">
        <f t="shared" si="2"/>
        <v>0</v>
      </c>
    </row>
    <row r="15" spans="1:17" ht="32.25" customHeight="1">
      <c r="A15" s="6">
        <v>3</v>
      </c>
      <c r="B15" s="19" t="s">
        <v>14</v>
      </c>
      <c r="C15" s="18" t="s">
        <v>7</v>
      </c>
      <c r="D15" s="8">
        <v>14</v>
      </c>
      <c r="E15" s="20"/>
      <c r="F15" s="20"/>
      <c r="G15" s="31">
        <f t="shared" si="3"/>
        <v>0</v>
      </c>
      <c r="H15" s="20"/>
      <c r="I15" s="20"/>
      <c r="J15" s="9">
        <f t="shared" si="4"/>
        <v>0</v>
      </c>
      <c r="K15" s="9">
        <f t="shared" si="5"/>
        <v>0</v>
      </c>
      <c r="L15" s="9">
        <f t="shared" si="6"/>
        <v>0</v>
      </c>
      <c r="M15" s="9">
        <f t="shared" si="0"/>
        <v>0</v>
      </c>
      <c r="N15" s="9">
        <f t="shared" si="1"/>
        <v>0</v>
      </c>
      <c r="O15" s="9">
        <f t="shared" si="2"/>
        <v>0</v>
      </c>
    </row>
    <row r="16" spans="1:17" ht="25.5">
      <c r="A16" s="6">
        <v>4</v>
      </c>
      <c r="B16" s="19" t="s">
        <v>13</v>
      </c>
      <c r="C16" s="18" t="s">
        <v>7</v>
      </c>
      <c r="D16" s="8">
        <v>104</v>
      </c>
      <c r="E16" s="20"/>
      <c r="F16" s="20"/>
      <c r="G16" s="31">
        <f t="shared" si="3"/>
        <v>0</v>
      </c>
      <c r="H16" s="20"/>
      <c r="I16" s="20"/>
      <c r="J16" s="9">
        <f t="shared" si="4"/>
        <v>0</v>
      </c>
      <c r="K16" s="9">
        <f t="shared" si="5"/>
        <v>0</v>
      </c>
      <c r="L16" s="9">
        <f t="shared" si="6"/>
        <v>0</v>
      </c>
      <c r="M16" s="9">
        <f t="shared" si="0"/>
        <v>0</v>
      </c>
      <c r="N16" s="9">
        <f t="shared" si="1"/>
        <v>0</v>
      </c>
      <c r="O16" s="9">
        <f t="shared" si="2"/>
        <v>0</v>
      </c>
    </row>
    <row r="17" spans="1:15" ht="25.5">
      <c r="A17" s="6">
        <v>5</v>
      </c>
      <c r="B17" s="19" t="s">
        <v>15</v>
      </c>
      <c r="C17" s="18" t="s">
        <v>7</v>
      </c>
      <c r="D17" s="8">
        <v>72</v>
      </c>
      <c r="E17" s="20"/>
      <c r="F17" s="20"/>
      <c r="G17" s="31">
        <f t="shared" si="3"/>
        <v>0</v>
      </c>
      <c r="H17" s="20"/>
      <c r="I17" s="20"/>
      <c r="J17" s="9">
        <f t="shared" si="4"/>
        <v>0</v>
      </c>
      <c r="K17" s="9">
        <f t="shared" si="5"/>
        <v>0</v>
      </c>
      <c r="L17" s="9">
        <f t="shared" si="6"/>
        <v>0</v>
      </c>
      <c r="M17" s="9">
        <f t="shared" si="0"/>
        <v>0</v>
      </c>
      <c r="N17" s="9">
        <f t="shared" si="1"/>
        <v>0</v>
      </c>
      <c r="O17" s="9">
        <f t="shared" si="2"/>
        <v>0</v>
      </c>
    </row>
    <row r="18" spans="1:15" ht="38.25">
      <c r="A18" s="6">
        <v>6</v>
      </c>
      <c r="B18" s="19" t="s">
        <v>16</v>
      </c>
      <c r="C18" s="18" t="s">
        <v>7</v>
      </c>
      <c r="D18" s="8">
        <v>8</v>
      </c>
      <c r="E18" s="20"/>
      <c r="F18" s="20"/>
      <c r="G18" s="31">
        <f t="shared" si="3"/>
        <v>0</v>
      </c>
      <c r="H18" s="20"/>
      <c r="I18" s="20"/>
      <c r="J18" s="9">
        <f t="shared" si="4"/>
        <v>0</v>
      </c>
      <c r="K18" s="9">
        <f t="shared" si="5"/>
        <v>0</v>
      </c>
      <c r="L18" s="9">
        <f t="shared" si="6"/>
        <v>0</v>
      </c>
      <c r="M18" s="9">
        <f t="shared" si="0"/>
        <v>0</v>
      </c>
      <c r="N18" s="9">
        <f t="shared" si="1"/>
        <v>0</v>
      </c>
      <c r="O18" s="9">
        <f t="shared" si="2"/>
        <v>0</v>
      </c>
    </row>
    <row r="19" spans="1:15" ht="38.25">
      <c r="A19" s="6">
        <v>7</v>
      </c>
      <c r="B19" s="19" t="s">
        <v>17</v>
      </c>
      <c r="C19" s="18" t="s">
        <v>7</v>
      </c>
      <c r="D19" s="8">
        <v>11</v>
      </c>
      <c r="E19" s="20"/>
      <c r="F19" s="20"/>
      <c r="G19" s="31">
        <f t="shared" si="3"/>
        <v>0</v>
      </c>
      <c r="H19" s="20"/>
      <c r="I19" s="20"/>
      <c r="J19" s="9">
        <f t="shared" si="4"/>
        <v>0</v>
      </c>
      <c r="K19" s="9">
        <f t="shared" si="5"/>
        <v>0</v>
      </c>
      <c r="L19" s="9">
        <f t="shared" si="6"/>
        <v>0</v>
      </c>
      <c r="M19" s="9">
        <f t="shared" si="0"/>
        <v>0</v>
      </c>
      <c r="N19" s="9">
        <f t="shared" si="1"/>
        <v>0</v>
      </c>
      <c r="O19" s="9">
        <f t="shared" si="2"/>
        <v>0</v>
      </c>
    </row>
    <row r="20" spans="1:15" ht="25.5">
      <c r="A20" s="6">
        <v>8</v>
      </c>
      <c r="B20" s="19" t="s">
        <v>33</v>
      </c>
      <c r="C20" s="18" t="s">
        <v>57</v>
      </c>
      <c r="D20" s="8">
        <v>300</v>
      </c>
      <c r="E20" s="20"/>
      <c r="F20" s="20"/>
      <c r="G20" s="31">
        <f t="shared" si="3"/>
        <v>0</v>
      </c>
      <c r="H20" s="20"/>
      <c r="I20" s="20"/>
      <c r="J20" s="9">
        <f t="shared" si="4"/>
        <v>0</v>
      </c>
      <c r="K20" s="9">
        <f t="shared" si="5"/>
        <v>0</v>
      </c>
      <c r="L20" s="9">
        <f t="shared" si="6"/>
        <v>0</v>
      </c>
      <c r="M20" s="9">
        <f t="shared" si="0"/>
        <v>0</v>
      </c>
      <c r="N20" s="9">
        <f t="shared" si="1"/>
        <v>0</v>
      </c>
      <c r="O20" s="9">
        <f t="shared" si="2"/>
        <v>0</v>
      </c>
    </row>
    <row r="21" spans="1:15" ht="14.25">
      <c r="A21" s="6">
        <v>9</v>
      </c>
      <c r="B21" s="19" t="s">
        <v>32</v>
      </c>
      <c r="C21" s="18" t="s">
        <v>57</v>
      </c>
      <c r="D21" s="8">
        <v>35</v>
      </c>
      <c r="E21" s="20"/>
      <c r="F21" s="20"/>
      <c r="G21" s="31">
        <f t="shared" si="3"/>
        <v>0</v>
      </c>
      <c r="H21" s="20"/>
      <c r="I21" s="20"/>
      <c r="J21" s="9">
        <f>G21+H21+I21</f>
        <v>0</v>
      </c>
      <c r="K21" s="9">
        <f>D21*E21</f>
        <v>0</v>
      </c>
      <c r="L21" s="9">
        <f>ROUND(D21*G21,2)</f>
        <v>0</v>
      </c>
      <c r="M21" s="9">
        <f>ROUND(D21*H21,2)</f>
        <v>0</v>
      </c>
      <c r="N21" s="9">
        <f>ROUND(D21*I21,2)</f>
        <v>0</v>
      </c>
      <c r="O21" s="9">
        <f>L21+M21+N21</f>
        <v>0</v>
      </c>
    </row>
    <row r="22" spans="1:15" ht="14.25">
      <c r="A22" s="6">
        <v>10</v>
      </c>
      <c r="B22" s="19" t="s">
        <v>36</v>
      </c>
      <c r="C22" s="18" t="s">
        <v>57</v>
      </c>
      <c r="D22" s="8">
        <v>35</v>
      </c>
      <c r="E22" s="20"/>
      <c r="F22" s="20"/>
      <c r="G22" s="31">
        <f t="shared" si="3"/>
        <v>0</v>
      </c>
      <c r="H22" s="20"/>
      <c r="I22" s="20"/>
      <c r="J22" s="9">
        <f t="shared" si="4"/>
        <v>0</v>
      </c>
      <c r="K22" s="9">
        <f t="shared" si="5"/>
        <v>0</v>
      </c>
      <c r="L22" s="9">
        <f t="shared" si="6"/>
        <v>0</v>
      </c>
      <c r="M22" s="9">
        <f t="shared" si="0"/>
        <v>0</v>
      </c>
      <c r="N22" s="9">
        <f t="shared" si="1"/>
        <v>0</v>
      </c>
      <c r="O22" s="9">
        <f t="shared" si="2"/>
        <v>0</v>
      </c>
    </row>
    <row r="23" spans="1:15" ht="25.5">
      <c r="A23" s="6">
        <v>11</v>
      </c>
      <c r="B23" s="19" t="s">
        <v>52</v>
      </c>
      <c r="C23" s="18" t="s">
        <v>57</v>
      </c>
      <c r="D23" s="8">
        <v>313</v>
      </c>
      <c r="E23" s="20"/>
      <c r="F23" s="20"/>
      <c r="G23" s="31">
        <f t="shared" si="3"/>
        <v>0</v>
      </c>
      <c r="H23" s="20"/>
      <c r="I23" s="20"/>
      <c r="J23" s="9">
        <f>G23+H23+I23</f>
        <v>0</v>
      </c>
      <c r="K23" s="9">
        <f>D23*E23</f>
        <v>0</v>
      </c>
      <c r="L23" s="9">
        <f>ROUND(D23*G23,2)</f>
        <v>0</v>
      </c>
      <c r="M23" s="9">
        <f>ROUND(D23*H23,2)</f>
        <v>0</v>
      </c>
      <c r="N23" s="9">
        <f>ROUND(D23*I23,2)</f>
        <v>0</v>
      </c>
      <c r="O23" s="9">
        <f>L23+M23+N23</f>
        <v>0</v>
      </c>
    </row>
    <row r="24" spans="1:15" ht="14.25">
      <c r="A24" s="6">
        <v>12</v>
      </c>
      <c r="B24" s="19" t="s">
        <v>34</v>
      </c>
      <c r="C24" s="18" t="s">
        <v>57</v>
      </c>
      <c r="D24" s="8">
        <v>35</v>
      </c>
      <c r="E24" s="20"/>
      <c r="F24" s="20"/>
      <c r="G24" s="31">
        <f t="shared" si="3"/>
        <v>0</v>
      </c>
      <c r="H24" s="20"/>
      <c r="I24" s="20"/>
      <c r="J24" s="9">
        <f>G24+H24+I24</f>
        <v>0</v>
      </c>
      <c r="K24" s="9">
        <f>D24*E24</f>
        <v>0</v>
      </c>
      <c r="L24" s="9">
        <f>ROUND(D24*G24,2)</f>
        <v>0</v>
      </c>
      <c r="M24" s="9">
        <f>ROUND(D24*H24,2)</f>
        <v>0</v>
      </c>
      <c r="N24" s="9">
        <f>ROUND(D24*I24,2)</f>
        <v>0</v>
      </c>
      <c r="O24" s="9">
        <f>L24+M24+N24</f>
        <v>0</v>
      </c>
    </row>
    <row r="25" spans="1:15" ht="25.5">
      <c r="A25" s="6">
        <v>13</v>
      </c>
      <c r="B25" s="19" t="s">
        <v>18</v>
      </c>
      <c r="C25" s="18" t="s">
        <v>55</v>
      </c>
      <c r="D25" s="8">
        <v>3</v>
      </c>
      <c r="E25" s="20"/>
      <c r="F25" s="20"/>
      <c r="G25" s="31">
        <f t="shared" si="3"/>
        <v>0</v>
      </c>
      <c r="H25" s="20"/>
      <c r="I25" s="20"/>
      <c r="J25" s="9">
        <f>G25+H25+I25</f>
        <v>0</v>
      </c>
      <c r="K25" s="9">
        <f>D25*E25</f>
        <v>0</v>
      </c>
      <c r="L25" s="9">
        <f>ROUND(D25*G25,2)</f>
        <v>0</v>
      </c>
      <c r="M25" s="9">
        <f>ROUND(D25*H25,2)</f>
        <v>0</v>
      </c>
      <c r="N25" s="9">
        <f>ROUND(D25*I25,2)</f>
        <v>0</v>
      </c>
      <c r="O25" s="9">
        <f>L25+M25+N25</f>
        <v>0</v>
      </c>
    </row>
    <row r="26" spans="1:15">
      <c r="A26" s="6">
        <v>14</v>
      </c>
      <c r="B26" s="19" t="s">
        <v>29</v>
      </c>
      <c r="C26" s="18" t="s">
        <v>12</v>
      </c>
      <c r="D26" s="8">
        <v>6</v>
      </c>
      <c r="E26" s="20"/>
      <c r="F26" s="20"/>
      <c r="G26" s="31">
        <f t="shared" si="3"/>
        <v>0</v>
      </c>
      <c r="H26" s="20"/>
      <c r="I26" s="20"/>
      <c r="J26" s="9">
        <f>G26+H26+I26</f>
        <v>0</v>
      </c>
      <c r="K26" s="9">
        <f>D26*E26</f>
        <v>0</v>
      </c>
      <c r="L26" s="9">
        <f>ROUND(D26*G26,2)</f>
        <v>0</v>
      </c>
      <c r="M26" s="9">
        <f>ROUND(D26*H26,2)</f>
        <v>0</v>
      </c>
      <c r="N26" s="9">
        <f>ROUND(D26*I26,2)</f>
        <v>0</v>
      </c>
      <c r="O26" s="9">
        <f>L26+M26+N26</f>
        <v>0</v>
      </c>
    </row>
    <row r="27" spans="1:15">
      <c r="A27" s="6">
        <v>15</v>
      </c>
      <c r="B27" s="19" t="s">
        <v>20</v>
      </c>
      <c r="C27" s="18" t="s">
        <v>19</v>
      </c>
      <c r="D27" s="8">
        <v>11</v>
      </c>
      <c r="E27" s="20"/>
      <c r="F27" s="20"/>
      <c r="G27" s="31">
        <f t="shared" si="3"/>
        <v>0</v>
      </c>
      <c r="H27" s="20"/>
      <c r="I27" s="20"/>
      <c r="J27" s="9">
        <f t="shared" si="4"/>
        <v>0</v>
      </c>
      <c r="K27" s="9">
        <f t="shared" si="5"/>
        <v>0</v>
      </c>
      <c r="L27" s="9">
        <f t="shared" si="6"/>
        <v>0</v>
      </c>
      <c r="M27" s="9">
        <f t="shared" si="0"/>
        <v>0</v>
      </c>
      <c r="N27" s="9">
        <f t="shared" si="1"/>
        <v>0</v>
      </c>
      <c r="O27" s="9">
        <f t="shared" si="2"/>
        <v>0</v>
      </c>
    </row>
    <row r="28" spans="1:15">
      <c r="A28" s="6">
        <v>16</v>
      </c>
      <c r="B28" s="19" t="s">
        <v>53</v>
      </c>
      <c r="C28" s="8"/>
      <c r="D28" s="8"/>
      <c r="E28" s="20"/>
      <c r="F28" s="20"/>
      <c r="G28" s="31">
        <f t="shared" si="3"/>
        <v>0</v>
      </c>
      <c r="H28" s="20"/>
      <c r="I28" s="20"/>
      <c r="J28" s="9"/>
      <c r="K28" s="9"/>
      <c r="L28" s="9"/>
      <c r="M28" s="9"/>
      <c r="N28" s="9"/>
      <c r="O28" s="9"/>
    </row>
    <row r="29" spans="1:15">
      <c r="A29" s="6"/>
      <c r="B29" s="19" t="s">
        <v>54</v>
      </c>
      <c r="C29" s="18" t="s">
        <v>12</v>
      </c>
      <c r="D29" s="8">
        <v>3</v>
      </c>
      <c r="E29" s="20"/>
      <c r="F29" s="20"/>
      <c r="G29" s="31">
        <f t="shared" si="3"/>
        <v>0</v>
      </c>
      <c r="H29" s="20"/>
      <c r="I29" s="20"/>
      <c r="J29" s="9">
        <f t="shared" si="4"/>
        <v>0</v>
      </c>
      <c r="K29" s="9">
        <f t="shared" si="5"/>
        <v>0</v>
      </c>
      <c r="L29" s="9">
        <f t="shared" si="6"/>
        <v>0</v>
      </c>
      <c r="M29" s="9">
        <f t="shared" si="0"/>
        <v>0</v>
      </c>
      <c r="N29" s="9">
        <f t="shared" si="1"/>
        <v>0</v>
      </c>
      <c r="O29" s="9">
        <f t="shared" si="2"/>
        <v>0</v>
      </c>
    </row>
    <row r="30" spans="1:15">
      <c r="A30" s="6"/>
      <c r="B30" s="19" t="s">
        <v>21</v>
      </c>
      <c r="C30" s="18" t="s">
        <v>12</v>
      </c>
      <c r="D30" s="8">
        <v>1</v>
      </c>
      <c r="E30" s="20"/>
      <c r="F30" s="20"/>
      <c r="G30" s="31">
        <f t="shared" si="3"/>
        <v>0</v>
      </c>
      <c r="H30" s="20"/>
      <c r="I30" s="20"/>
      <c r="J30" s="9">
        <f t="shared" si="4"/>
        <v>0</v>
      </c>
      <c r="K30" s="9">
        <f t="shared" si="5"/>
        <v>0</v>
      </c>
      <c r="L30" s="9">
        <f t="shared" si="6"/>
        <v>0</v>
      </c>
      <c r="M30" s="9">
        <f t="shared" si="0"/>
        <v>0</v>
      </c>
      <c r="N30" s="9">
        <f t="shared" si="1"/>
        <v>0</v>
      </c>
      <c r="O30" s="9">
        <f t="shared" si="2"/>
        <v>0</v>
      </c>
    </row>
    <row r="31" spans="1:15">
      <c r="A31" s="6"/>
      <c r="B31" s="19" t="s">
        <v>22</v>
      </c>
      <c r="C31" s="18" t="s">
        <v>12</v>
      </c>
      <c r="D31" s="8">
        <v>1</v>
      </c>
      <c r="E31" s="20"/>
      <c r="F31" s="20"/>
      <c r="G31" s="31">
        <f t="shared" si="3"/>
        <v>0</v>
      </c>
      <c r="H31" s="20"/>
      <c r="I31" s="20"/>
      <c r="J31" s="9">
        <f t="shared" si="4"/>
        <v>0</v>
      </c>
      <c r="K31" s="9">
        <f t="shared" si="5"/>
        <v>0</v>
      </c>
      <c r="L31" s="9">
        <f t="shared" si="6"/>
        <v>0</v>
      </c>
      <c r="M31" s="9">
        <f t="shared" si="0"/>
        <v>0</v>
      </c>
      <c r="N31" s="9">
        <f t="shared" si="1"/>
        <v>0</v>
      </c>
      <c r="O31" s="9">
        <f t="shared" si="2"/>
        <v>0</v>
      </c>
    </row>
    <row r="32" spans="1:15">
      <c r="A32" s="6"/>
      <c r="B32" s="19" t="s">
        <v>23</v>
      </c>
      <c r="C32" s="18" t="s">
        <v>12</v>
      </c>
      <c r="D32" s="8">
        <v>1</v>
      </c>
      <c r="E32" s="20"/>
      <c r="F32" s="20"/>
      <c r="G32" s="31">
        <f t="shared" si="3"/>
        <v>0</v>
      </c>
      <c r="H32" s="20"/>
      <c r="I32" s="20"/>
      <c r="J32" s="9">
        <f t="shared" si="4"/>
        <v>0</v>
      </c>
      <c r="K32" s="9">
        <f t="shared" si="5"/>
        <v>0</v>
      </c>
      <c r="L32" s="9">
        <f t="shared" si="6"/>
        <v>0</v>
      </c>
      <c r="M32" s="9">
        <f t="shared" si="0"/>
        <v>0</v>
      </c>
      <c r="N32" s="9">
        <f t="shared" si="1"/>
        <v>0</v>
      </c>
      <c r="O32" s="9">
        <f t="shared" si="2"/>
        <v>0</v>
      </c>
    </row>
    <row r="33" spans="1:17">
      <c r="A33" s="6"/>
      <c r="B33" s="19" t="s">
        <v>24</v>
      </c>
      <c r="C33" s="18" t="s">
        <v>12</v>
      </c>
      <c r="D33" s="8">
        <v>2</v>
      </c>
      <c r="E33" s="20"/>
      <c r="F33" s="20"/>
      <c r="G33" s="31">
        <f t="shared" si="3"/>
        <v>0</v>
      </c>
      <c r="H33" s="20"/>
      <c r="I33" s="20"/>
      <c r="J33" s="9">
        <f t="shared" si="4"/>
        <v>0</v>
      </c>
      <c r="K33" s="9">
        <f t="shared" si="5"/>
        <v>0</v>
      </c>
      <c r="L33" s="9">
        <f t="shared" si="6"/>
        <v>0</v>
      </c>
      <c r="M33" s="9">
        <f t="shared" si="0"/>
        <v>0</v>
      </c>
      <c r="N33" s="9">
        <f t="shared" si="1"/>
        <v>0</v>
      </c>
      <c r="O33" s="9">
        <f t="shared" si="2"/>
        <v>0</v>
      </c>
    </row>
    <row r="34" spans="1:17">
      <c r="A34" s="6"/>
      <c r="B34" s="19" t="s">
        <v>25</v>
      </c>
      <c r="C34" s="18" t="s">
        <v>12</v>
      </c>
      <c r="D34" s="8">
        <v>1</v>
      </c>
      <c r="E34" s="20"/>
      <c r="F34" s="20"/>
      <c r="G34" s="31">
        <f t="shared" si="3"/>
        <v>0</v>
      </c>
      <c r="H34" s="20"/>
      <c r="I34" s="20"/>
      <c r="J34" s="9">
        <f t="shared" si="4"/>
        <v>0</v>
      </c>
      <c r="K34" s="9">
        <f t="shared" si="5"/>
        <v>0</v>
      </c>
      <c r="L34" s="9">
        <f t="shared" si="6"/>
        <v>0</v>
      </c>
      <c r="M34" s="9">
        <f t="shared" si="0"/>
        <v>0</v>
      </c>
      <c r="N34" s="9">
        <f t="shared" si="1"/>
        <v>0</v>
      </c>
      <c r="O34" s="9">
        <f t="shared" si="2"/>
        <v>0</v>
      </c>
    </row>
    <row r="35" spans="1:17">
      <c r="A35" s="6"/>
      <c r="B35" s="19" t="s">
        <v>26</v>
      </c>
      <c r="C35" s="18" t="s">
        <v>12</v>
      </c>
      <c r="D35" s="8">
        <v>2</v>
      </c>
      <c r="E35" s="20"/>
      <c r="F35" s="20"/>
      <c r="G35" s="31">
        <f t="shared" si="3"/>
        <v>0</v>
      </c>
      <c r="H35" s="20"/>
      <c r="I35" s="20"/>
      <c r="J35" s="9">
        <f t="shared" si="4"/>
        <v>0</v>
      </c>
      <c r="K35" s="9">
        <f t="shared" si="5"/>
        <v>0</v>
      </c>
      <c r="L35" s="9">
        <f t="shared" si="6"/>
        <v>0</v>
      </c>
      <c r="M35" s="9">
        <f t="shared" si="0"/>
        <v>0</v>
      </c>
      <c r="N35" s="9">
        <f t="shared" si="1"/>
        <v>0</v>
      </c>
      <c r="O35" s="9">
        <f t="shared" si="2"/>
        <v>0</v>
      </c>
    </row>
    <row r="36" spans="1:17">
      <c r="A36" s="6">
        <v>17</v>
      </c>
      <c r="B36" s="19" t="s">
        <v>27</v>
      </c>
      <c r="C36" s="18" t="s">
        <v>55</v>
      </c>
      <c r="D36" s="8">
        <v>1</v>
      </c>
      <c r="E36" s="20"/>
      <c r="F36" s="20"/>
      <c r="G36" s="31">
        <f t="shared" si="3"/>
        <v>0</v>
      </c>
      <c r="H36" s="20"/>
      <c r="I36" s="20"/>
      <c r="J36" s="9">
        <f t="shared" si="4"/>
        <v>0</v>
      </c>
      <c r="K36" s="9">
        <f t="shared" si="5"/>
        <v>0</v>
      </c>
      <c r="L36" s="9">
        <f t="shared" si="6"/>
        <v>0</v>
      </c>
      <c r="M36" s="9">
        <f t="shared" si="0"/>
        <v>0</v>
      </c>
      <c r="N36" s="9">
        <f t="shared" si="1"/>
        <v>0</v>
      </c>
      <c r="O36" s="9">
        <f t="shared" si="2"/>
        <v>0</v>
      </c>
    </row>
    <row r="37" spans="1:17" ht="25.5">
      <c r="A37" s="6">
        <v>18</v>
      </c>
      <c r="B37" s="19" t="s">
        <v>28</v>
      </c>
      <c r="C37" s="18" t="s">
        <v>56</v>
      </c>
      <c r="D37" s="8">
        <v>20</v>
      </c>
      <c r="E37" s="20"/>
      <c r="F37" s="20"/>
      <c r="G37" s="31">
        <f t="shared" si="3"/>
        <v>0</v>
      </c>
      <c r="H37" s="20"/>
      <c r="I37" s="20"/>
      <c r="J37" s="9">
        <f t="shared" si="4"/>
        <v>0</v>
      </c>
      <c r="K37" s="9">
        <f t="shared" si="5"/>
        <v>0</v>
      </c>
      <c r="L37" s="9">
        <f t="shared" si="6"/>
        <v>0</v>
      </c>
      <c r="M37" s="9">
        <f t="shared" si="0"/>
        <v>0</v>
      </c>
      <c r="N37" s="9">
        <f t="shared" si="1"/>
        <v>0</v>
      </c>
      <c r="O37" s="9">
        <f t="shared" si="2"/>
        <v>0</v>
      </c>
    </row>
    <row r="38" spans="1:17">
      <c r="A38" s="6">
        <v>19</v>
      </c>
      <c r="B38" s="19" t="s">
        <v>30</v>
      </c>
      <c r="C38" s="18" t="s">
        <v>31</v>
      </c>
      <c r="D38" s="8">
        <v>1</v>
      </c>
      <c r="E38" s="20"/>
      <c r="F38" s="20"/>
      <c r="G38" s="31">
        <f t="shared" si="3"/>
        <v>0</v>
      </c>
      <c r="H38" s="20"/>
      <c r="I38" s="20"/>
      <c r="J38" s="9">
        <f t="shared" si="4"/>
        <v>0</v>
      </c>
      <c r="K38" s="9">
        <f t="shared" si="5"/>
        <v>0</v>
      </c>
      <c r="L38" s="9">
        <f t="shared" si="6"/>
        <v>0</v>
      </c>
      <c r="M38" s="9">
        <f t="shared" si="0"/>
        <v>0</v>
      </c>
      <c r="N38" s="9">
        <f t="shared" si="1"/>
        <v>0</v>
      </c>
      <c r="O38" s="9">
        <f t="shared" si="2"/>
        <v>0</v>
      </c>
    </row>
    <row r="39" spans="1:17">
      <c r="A39" s="11"/>
      <c r="B39" s="33" t="s">
        <v>8</v>
      </c>
      <c r="C39" s="34"/>
      <c r="D39" s="34"/>
      <c r="E39" s="35"/>
      <c r="F39" s="35"/>
      <c r="G39" s="35"/>
      <c r="H39" s="35"/>
      <c r="I39" s="35"/>
      <c r="J39" s="35"/>
      <c r="K39" s="35">
        <f>SUM(K12:K38)</f>
        <v>0</v>
      </c>
      <c r="L39" s="35">
        <f>SUM(L12:L38)</f>
        <v>0</v>
      </c>
      <c r="M39" s="35">
        <f>SUM(M12:M38)</f>
        <v>0</v>
      </c>
      <c r="N39" s="35">
        <f>SUM(N12:N38)</f>
        <v>0</v>
      </c>
      <c r="O39" s="35">
        <f>SUM(O12:O38)</f>
        <v>0</v>
      </c>
    </row>
    <row r="40" spans="1:17" s="14" customFormat="1" ht="14.25">
      <c r="A40" s="12"/>
      <c r="B40" s="50" t="s">
        <v>47</v>
      </c>
      <c r="C40" s="50"/>
      <c r="D40" s="50"/>
      <c r="E40" s="50"/>
      <c r="F40" s="50"/>
      <c r="G40" s="50"/>
      <c r="H40" s="50"/>
      <c r="I40" s="50"/>
      <c r="J40" s="50"/>
      <c r="K40" s="38"/>
      <c r="L40" s="38"/>
      <c r="M40" s="32"/>
      <c r="N40" s="39"/>
      <c r="O40" s="37">
        <f>M40</f>
        <v>0</v>
      </c>
      <c r="P40" s="1"/>
      <c r="Q40" s="13"/>
    </row>
    <row r="41" spans="1:17" s="14" customFormat="1" ht="14.25">
      <c r="A41" s="12"/>
      <c r="B41" s="47" t="s">
        <v>9</v>
      </c>
      <c r="C41" s="48"/>
      <c r="D41" s="48"/>
      <c r="E41" s="48"/>
      <c r="F41" s="48"/>
      <c r="G41" s="48"/>
      <c r="H41" s="48"/>
      <c r="I41" s="48"/>
      <c r="J41" s="49"/>
      <c r="K41" s="39"/>
      <c r="L41" s="38"/>
      <c r="M41" s="39"/>
      <c r="N41" s="39"/>
      <c r="O41" s="15">
        <f>SUM(O39:O40)</f>
        <v>0</v>
      </c>
      <c r="P41" s="1"/>
      <c r="Q41" s="13"/>
    </row>
    <row r="42" spans="1:17" s="14" customFormat="1" ht="14.25">
      <c r="A42" s="12"/>
      <c r="B42" s="50" t="s">
        <v>45</v>
      </c>
      <c r="C42" s="50"/>
      <c r="D42" s="50"/>
      <c r="E42" s="50"/>
      <c r="F42" s="50"/>
      <c r="G42" s="50"/>
      <c r="H42" s="50"/>
      <c r="I42" s="50"/>
      <c r="J42" s="50"/>
      <c r="K42" s="38"/>
      <c r="L42" s="38"/>
      <c r="M42" s="39"/>
      <c r="N42" s="39"/>
      <c r="O42" s="36"/>
      <c r="P42" s="1"/>
      <c r="Q42" s="13"/>
    </row>
    <row r="43" spans="1:17" s="14" customFormat="1" ht="14.25">
      <c r="A43" s="12"/>
      <c r="B43" s="50" t="s">
        <v>46</v>
      </c>
      <c r="C43" s="50"/>
      <c r="D43" s="50"/>
      <c r="E43" s="50"/>
      <c r="F43" s="50"/>
      <c r="G43" s="50"/>
      <c r="H43" s="50"/>
      <c r="I43" s="50"/>
      <c r="J43" s="50"/>
      <c r="K43" s="38"/>
      <c r="L43" s="38"/>
      <c r="M43" s="39"/>
      <c r="N43" s="39"/>
      <c r="O43" s="36"/>
      <c r="P43" s="1"/>
      <c r="Q43" s="13"/>
    </row>
    <row r="44" spans="1:17" s="14" customFormat="1" ht="14.25">
      <c r="A44" s="12"/>
      <c r="B44" s="50" t="s">
        <v>10</v>
      </c>
      <c r="C44" s="50"/>
      <c r="D44" s="50"/>
      <c r="E44" s="50"/>
      <c r="F44" s="50"/>
      <c r="G44" s="50"/>
      <c r="H44" s="50"/>
      <c r="I44" s="50"/>
      <c r="J44" s="50"/>
      <c r="K44" s="38"/>
      <c r="L44" s="41">
        <f>L39*0.2359</f>
        <v>0</v>
      </c>
      <c r="M44" s="39"/>
      <c r="N44" s="39"/>
      <c r="O44" s="37">
        <f>L44</f>
        <v>0</v>
      </c>
      <c r="P44" s="1"/>
      <c r="Q44" s="13"/>
    </row>
    <row r="45" spans="1:17" s="14" customFormat="1" ht="14.25">
      <c r="A45" s="12"/>
      <c r="B45" s="47" t="s">
        <v>11</v>
      </c>
      <c r="C45" s="48"/>
      <c r="D45" s="48"/>
      <c r="E45" s="48"/>
      <c r="F45" s="48"/>
      <c r="G45" s="48"/>
      <c r="H45" s="48"/>
      <c r="I45" s="48"/>
      <c r="J45" s="49"/>
      <c r="K45" s="39"/>
      <c r="L45" s="39"/>
      <c r="M45" s="39"/>
      <c r="N45" s="39"/>
      <c r="O45" s="15">
        <f>SUM(O40:O44)</f>
        <v>0</v>
      </c>
      <c r="P45" s="1"/>
      <c r="Q45" s="13"/>
    </row>
    <row r="47" spans="1:17">
      <c r="N47" s="40"/>
    </row>
    <row r="48" spans="1:17">
      <c r="B48" s="17"/>
    </row>
    <row r="49" spans="2:2">
      <c r="B49" s="17"/>
    </row>
  </sheetData>
  <mergeCells count="13">
    <mergeCell ref="L2:O2"/>
    <mergeCell ref="B45:J45"/>
    <mergeCell ref="B41:J41"/>
    <mergeCell ref="B42:J42"/>
    <mergeCell ref="B43:J43"/>
    <mergeCell ref="B44:J44"/>
    <mergeCell ref="B40:J40"/>
    <mergeCell ref="A3:O3"/>
    <mergeCell ref="A4:Q4"/>
    <mergeCell ref="A5:Q5"/>
    <mergeCell ref="C6:O6"/>
    <mergeCell ref="C7:O7"/>
    <mergeCell ref="C9:O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 Zg.33A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tamara</cp:lastModifiedBy>
  <dcterms:created xsi:type="dcterms:W3CDTF">2014-03-06T13:36:52Z</dcterms:created>
  <dcterms:modified xsi:type="dcterms:W3CDTF">2014-04-08T12:31:46Z</dcterms:modified>
</cp:coreProperties>
</file>