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Document\NOVADA DOME\DOMES SEDE\2025\2025.04.30\pielikumi\"/>
    </mc:Choice>
  </mc:AlternateContent>
  <xr:revisionPtr revIDLastSave="0" documentId="13_ncr:1_{7F780856-018D-41BB-B6BE-8C9315C32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di un piedzīvo" sheetId="1" r:id="rId1"/>
  </sheets>
  <calcPr calcId="191029"/>
  <extLst>
    <ext uri="GoogleSheetsCustomDataVersion2">
      <go:sheetsCustomData xmlns:go="http://customooxmlschemas.google.com/" r:id="rId5" roundtripDataChecksum="dmvdALPv160XTNrOjXH1c3MhSFjgrn8+A1uQLEybv64="/>
    </ext>
  </extLst>
</workbook>
</file>

<file path=xl/calcChain.xml><?xml version="1.0" encoding="utf-8"?>
<calcChain xmlns="http://schemas.openxmlformats.org/spreadsheetml/2006/main">
  <c r="G23" i="1" l="1"/>
  <c r="G15" i="1"/>
  <c r="G31" i="1"/>
  <c r="F26" i="1"/>
  <c r="G26" i="1" s="1"/>
  <c r="G25" i="1"/>
  <c r="G22" i="1" s="1"/>
  <c r="G17" i="1"/>
  <c r="E16" i="1"/>
  <c r="G16" i="1" s="1"/>
  <c r="G14" i="1" s="1"/>
  <c r="G11" i="1"/>
  <c r="G10" i="1"/>
  <c r="G9" i="1"/>
  <c r="G8" i="1"/>
  <c r="G7" i="1"/>
  <c r="G6" i="1" s="1"/>
  <c r="G13" i="1" l="1"/>
  <c r="G12" i="1" s="1"/>
  <c r="G28" i="1" s="1"/>
  <c r="G32" i="1" s="1"/>
  <c r="H32" i="1" l="1"/>
  <c r="G30" i="1"/>
  <c r="H30" i="1" s="1"/>
</calcChain>
</file>

<file path=xl/sharedStrings.xml><?xml version="1.0" encoding="utf-8"?>
<sst xmlns="http://schemas.openxmlformats.org/spreadsheetml/2006/main" count="85" uniqueCount="55">
  <si>
    <t>Olaines 1. vidusskolas bērnu vasaras nometnes "Radi un piedzīvo!"  2025.g. tāme (plāns)</t>
  </si>
  <si>
    <t>Tāmes pozīcijas Nr.</t>
  </si>
  <si>
    <t>Veicamais darbs vai darba nosaukums</t>
  </si>
  <si>
    <t>mērvienība</t>
  </si>
  <si>
    <t>skaits</t>
  </si>
  <si>
    <t>Cena, EUR</t>
  </si>
  <si>
    <t xml:space="preserve">Summa kopā, EUR </t>
  </si>
  <si>
    <t>Izdevumi uz 1 dalībnieku, EUR</t>
  </si>
  <si>
    <t>1.Atalgojums</t>
  </si>
  <si>
    <t>x</t>
  </si>
  <si>
    <t>1.1.</t>
  </si>
  <si>
    <t>Nometnes vadītāja-pedagogs</t>
  </si>
  <si>
    <t>cilv</t>
  </si>
  <si>
    <t>1.2.</t>
  </si>
  <si>
    <t>Nometnes  audzinātājs-pedagogs</t>
  </si>
  <si>
    <t>1.3.</t>
  </si>
  <si>
    <t>Nometnes medmāsa</t>
  </si>
  <si>
    <t>1.4.</t>
  </si>
  <si>
    <t>Nometnes dežurants-apkopējs</t>
  </si>
  <si>
    <t>2.Darba devēja sociālās apdrošināšanas iemaksas</t>
  </si>
  <si>
    <t>2.1.</t>
  </si>
  <si>
    <t>Darba devēja sociālās apdrošināšanas iemaksas  23,59%</t>
  </si>
  <si>
    <t>kopā</t>
  </si>
  <si>
    <t>3.Pakalpojumi</t>
  </si>
  <si>
    <t>3.1.</t>
  </si>
  <si>
    <t>Autobusa noma ekskursijai</t>
  </si>
  <si>
    <t>gab</t>
  </si>
  <si>
    <t>3.2.</t>
  </si>
  <si>
    <t>Ēdināšanas pakalpojumi nometnē (28x2) cilvēkiem 5 dienas katra grupa</t>
  </si>
  <si>
    <t>porcijas</t>
  </si>
  <si>
    <t>4.Materiāli, izejvielas, inventārs</t>
  </si>
  <si>
    <t>4.1.</t>
  </si>
  <si>
    <t>Kancelejas materiāli</t>
  </si>
  <si>
    <t>4.2.</t>
  </si>
  <si>
    <t>Materiāli nodarbībām</t>
  </si>
  <si>
    <t>4.3.</t>
  </si>
  <si>
    <t>Sporta preces, spēles</t>
  </si>
  <si>
    <t>4.4.</t>
  </si>
  <si>
    <t>Saimnieciskie materiāli</t>
  </si>
  <si>
    <t>5.Citas izmaksas</t>
  </si>
  <si>
    <t>5.1.</t>
  </si>
  <si>
    <t>Ieejas biļetes, gida pakalpojumi</t>
  </si>
  <si>
    <t>5.2.</t>
  </si>
  <si>
    <t>Aptieciņa nometnei, medikamenti</t>
  </si>
  <si>
    <t>5.3.</t>
  </si>
  <si>
    <t xml:space="preserve">Dzeramais ūdens </t>
  </si>
  <si>
    <t>Veselības inspekcijas atzinums nometnes darbības uzsākšanai (MK noteikumi Nr.24 no 11.01.2022.)</t>
  </si>
  <si>
    <t>5.4.</t>
  </si>
  <si>
    <t>Citas neparedzētas izmaksas</t>
  </si>
  <si>
    <t>Kopējais finansējums</t>
  </si>
  <si>
    <t>Pašvaldības finansējums</t>
  </si>
  <si>
    <t>Vecāku dalības maksa, 50 dalībnieki</t>
  </si>
  <si>
    <t>Kopā finansējums</t>
  </si>
  <si>
    <t>Plānotais laiks: 9.jūnija līdz 20.jūnijam, 10 darba dienas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</si>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</sst>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b/>
      <sz val="9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FF66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6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19" xfId="0" applyFont="1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0" xfId="0" applyFont="1"/>
    <xf numFmtId="0" fontId="5" fillId="0" borderId="22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5" fillId="0" borderId="30" xfId="0" applyFont="1" applyBorder="1" applyAlignment="1">
      <alignment horizontal="right"/>
    </xf>
    <xf numFmtId="0" fontId="5" fillId="0" borderId="33" xfId="0" applyFont="1" applyBorder="1" applyAlignment="1">
      <alignment horizontal="left"/>
    </xf>
    <xf numFmtId="0" fontId="5" fillId="0" borderId="33" xfId="0" applyFont="1" applyBorder="1"/>
    <xf numFmtId="0" fontId="5" fillId="0" borderId="34" xfId="0" applyFont="1" applyBorder="1"/>
    <xf numFmtId="2" fontId="5" fillId="0" borderId="35" xfId="0" applyNumberFormat="1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2" fontId="5" fillId="0" borderId="37" xfId="0" applyNumberFormat="1" applyFont="1" applyBorder="1"/>
    <xf numFmtId="2" fontId="5" fillId="0" borderId="20" xfId="0" applyNumberFormat="1" applyFont="1" applyBorder="1" applyAlignment="1">
      <alignment horizontal="center"/>
    </xf>
    <xf numFmtId="0" fontId="5" fillId="0" borderId="38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2" fontId="5" fillId="0" borderId="42" xfId="0" applyNumberFormat="1" applyFont="1" applyBorder="1" applyAlignment="1">
      <alignment horizontal="right"/>
    </xf>
    <xf numFmtId="2" fontId="5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/>
    <xf numFmtId="0" fontId="5" fillId="0" borderId="37" xfId="0" applyFont="1" applyBorder="1"/>
    <xf numFmtId="0" fontId="5" fillId="3" borderId="45" xfId="0" applyFont="1" applyFill="1" applyBorder="1" applyAlignment="1">
      <alignment horizontal="center"/>
    </xf>
    <xf numFmtId="0" fontId="5" fillId="0" borderId="41" xfId="0" applyFont="1" applyBorder="1"/>
    <xf numFmtId="0" fontId="5" fillId="0" borderId="42" xfId="0" applyFont="1" applyBorder="1"/>
    <xf numFmtId="0" fontId="5" fillId="3" borderId="46" xfId="0" applyFont="1" applyFill="1" applyBorder="1" applyAlignment="1">
      <alignment horizontal="center"/>
    </xf>
    <xf numFmtId="0" fontId="5" fillId="0" borderId="47" xfId="0" applyFont="1" applyBorder="1" applyAlignment="1">
      <alignment horizontal="right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 applyAlignment="1">
      <alignment horizontal="center"/>
    </xf>
    <xf numFmtId="0" fontId="5" fillId="0" borderId="67" xfId="0" applyFont="1" applyBorder="1"/>
    <xf numFmtId="1" fontId="5" fillId="0" borderId="67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50" xfId="0" applyFont="1" applyBorder="1" applyAlignment="1">
      <alignment horizontal="right"/>
    </xf>
    <xf numFmtId="0" fontId="4" fillId="0" borderId="50" xfId="0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1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2" fontId="5" fillId="0" borderId="0" xfId="0" applyNumberFormat="1" applyFont="1"/>
    <xf numFmtId="1" fontId="4" fillId="2" borderId="58" xfId="0" applyNumberFormat="1" applyFont="1" applyFill="1" applyBorder="1" applyAlignment="1">
      <alignment horizontal="center"/>
    </xf>
    <xf numFmtId="0" fontId="2" fillId="0" borderId="65" xfId="0" applyFont="1" applyBorder="1"/>
    <xf numFmtId="0" fontId="4" fillId="2" borderId="59" xfId="0" applyFont="1" applyFill="1" applyBorder="1" applyAlignment="1">
      <alignment horizontal="center"/>
    </xf>
    <xf numFmtId="0" fontId="2" fillId="0" borderId="66" xfId="0" applyFont="1" applyBorder="1"/>
    <xf numFmtId="0" fontId="5" fillId="0" borderId="17" xfId="0" applyFont="1" applyBorder="1" applyAlignment="1">
      <alignment horizontal="left"/>
    </xf>
    <xf numFmtId="0" fontId="2" fillId="0" borderId="18" xfId="0" applyFont="1" applyBorder="1"/>
    <xf numFmtId="0" fontId="5" fillId="0" borderId="39" xfId="0" applyFont="1" applyBorder="1" applyAlignment="1">
      <alignment horizontal="left"/>
    </xf>
    <xf numFmtId="0" fontId="2" fillId="0" borderId="40" xfId="0" applyFont="1" applyBorder="1"/>
    <xf numFmtId="0" fontId="4" fillId="2" borderId="9" xfId="0" applyFont="1" applyFill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5" fillId="0" borderId="17" xfId="0" applyFont="1" applyBorder="1" applyAlignment="1">
      <alignment horizontal="left" wrapText="1"/>
    </xf>
    <xf numFmtId="0" fontId="5" fillId="0" borderId="48" xfId="0" applyFont="1" applyBorder="1" applyAlignment="1">
      <alignment horizontal="left"/>
    </xf>
    <xf numFmtId="0" fontId="2" fillId="0" borderId="49" xfId="0" applyFont="1" applyBorder="1"/>
    <xf numFmtId="0" fontId="4" fillId="2" borderId="53" xfId="0" applyFont="1" applyFill="1" applyBorder="1" applyAlignment="1">
      <alignment horizontal="center"/>
    </xf>
    <xf numFmtId="0" fontId="2" fillId="0" borderId="54" xfId="0" applyFont="1" applyBorder="1"/>
    <xf numFmtId="0" fontId="2" fillId="0" borderId="55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5" fillId="0" borderId="39" xfId="0" applyFont="1" applyBorder="1" applyAlignment="1">
      <alignment horizontal="left" wrapText="1"/>
    </xf>
    <xf numFmtId="0" fontId="5" fillId="4" borderId="56" xfId="0" applyFont="1" applyFill="1" applyBorder="1" applyAlignment="1">
      <alignment horizontal="center"/>
    </xf>
    <xf numFmtId="0" fontId="2" fillId="0" borderId="57" xfId="0" applyFont="1" applyBorder="1"/>
    <xf numFmtId="0" fontId="2" fillId="0" borderId="63" xfId="0" applyFont="1" applyBorder="1"/>
    <xf numFmtId="0" fontId="2" fillId="0" borderId="64" xfId="0" applyFont="1" applyBorder="1"/>
    <xf numFmtId="0" fontId="4" fillId="2" borderId="23" xfId="0" applyFont="1" applyFill="1" applyBorder="1" applyAlignment="1">
      <alignment horizontal="left"/>
    </xf>
    <xf numFmtId="0" fontId="2" fillId="0" borderId="24" xfId="0" applyFont="1" applyBorder="1"/>
    <xf numFmtId="0" fontId="2" fillId="0" borderId="25" xfId="0" applyFont="1" applyBorder="1"/>
    <xf numFmtId="0" fontId="5" fillId="0" borderId="31" xfId="0" applyFont="1" applyBorder="1" applyAlignment="1">
      <alignment horizontal="left"/>
    </xf>
    <xf numFmtId="0" fontId="2" fillId="0" borderId="32" xfId="0" applyFont="1" applyBorder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/>
    <xf numFmtId="0" fontId="3" fillId="0" borderId="3" xfId="0" applyFont="1" applyBorder="1" applyAlignment="1">
      <alignment horizontal="left" vertical="center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9"/>
  <sheetViews>
    <sheetView tabSelected="1" workbookViewId="0">
      <selection activeCell="G1" sqref="G1"/>
    </sheetView>
  </sheetViews>
  <sheetFormatPr defaultColWidth="12.5703125" defaultRowHeight="15" customHeight="1" x14ac:dyDescent="0.2"/>
  <cols>
    <col min="1" max="2" width="8" customWidth="1"/>
    <col min="3" max="3" width="44.85546875" customWidth="1"/>
    <col min="4" max="4" width="12.7109375" customWidth="1"/>
    <col min="5" max="5" width="8" customWidth="1"/>
    <col min="6" max="6" width="11.85546875" customWidth="1"/>
    <col min="7" max="7" width="14.5703125" customWidth="1"/>
    <col min="8" max="8" width="16.140625" customWidth="1"/>
    <col min="9" max="9" width="9.85546875" customWidth="1"/>
    <col min="10" max="26" width="8" customWidth="1"/>
  </cols>
  <sheetData>
    <row r="1" spans="1:10" ht="12.75" customHeight="1" x14ac:dyDescent="0.2">
      <c r="G1" t="s">
        <v>54</v>
      </c>
    </row>
    <row r="2" spans="1:10" ht="12.75" customHeight="1" x14ac:dyDescent="0.2">
      <c r="A2" s="91" t="s">
        <v>0</v>
      </c>
      <c r="B2" s="92"/>
      <c r="C2" s="92"/>
      <c r="D2" s="92"/>
      <c r="E2" s="92"/>
      <c r="F2" s="92"/>
      <c r="G2" s="92"/>
      <c r="H2" s="92"/>
    </row>
    <row r="3" spans="1:10" ht="12.75" customHeight="1" x14ac:dyDescent="0.2">
      <c r="A3" s="92"/>
      <c r="B3" s="92"/>
      <c r="C3" s="92"/>
      <c r="D3" s="92"/>
      <c r="E3" s="92"/>
      <c r="F3" s="92"/>
      <c r="G3" s="92"/>
      <c r="H3" s="92"/>
    </row>
    <row r="4" spans="1:10" ht="13.5" customHeight="1" x14ac:dyDescent="0.2">
      <c r="A4" s="93"/>
      <c r="B4" s="93"/>
      <c r="C4" s="93"/>
      <c r="D4" s="93"/>
      <c r="E4" s="93"/>
      <c r="F4" s="93"/>
      <c r="G4" s="93"/>
      <c r="H4" s="93"/>
    </row>
    <row r="5" spans="1:10" ht="37.5" customHeight="1" x14ac:dyDescent="0.2">
      <c r="A5" s="1" t="s">
        <v>1</v>
      </c>
      <c r="B5" s="94" t="s">
        <v>2</v>
      </c>
      <c r="C5" s="95"/>
      <c r="D5" s="2" t="s">
        <v>3</v>
      </c>
      <c r="E5" s="3" t="s">
        <v>4</v>
      </c>
      <c r="F5" s="4" t="s">
        <v>5</v>
      </c>
      <c r="G5" s="5" t="s">
        <v>6</v>
      </c>
      <c r="H5" s="6" t="s">
        <v>7</v>
      </c>
    </row>
    <row r="6" spans="1:10" ht="13.5" customHeight="1" x14ac:dyDescent="0.2">
      <c r="A6" s="69" t="s">
        <v>8</v>
      </c>
      <c r="B6" s="70"/>
      <c r="C6" s="71"/>
      <c r="D6" s="7" t="s">
        <v>9</v>
      </c>
      <c r="E6" s="7" t="s">
        <v>9</v>
      </c>
      <c r="F6" s="8" t="s">
        <v>9</v>
      </c>
      <c r="G6" s="9">
        <f>G7+G8+G9+G10+G11</f>
        <v>2560</v>
      </c>
      <c r="H6" s="10"/>
    </row>
    <row r="7" spans="1:10" ht="12.75" customHeight="1" x14ac:dyDescent="0.2">
      <c r="A7" s="11" t="s">
        <v>10</v>
      </c>
      <c r="B7" s="65" t="s">
        <v>11</v>
      </c>
      <c r="C7" s="66"/>
      <c r="D7" s="12" t="s">
        <v>12</v>
      </c>
      <c r="E7" s="13">
        <v>1</v>
      </c>
      <c r="F7" s="13">
        <v>780</v>
      </c>
      <c r="G7" s="14">
        <f t="shared" ref="G7:G11" si="0">F7*E7</f>
        <v>780</v>
      </c>
      <c r="H7" s="15"/>
    </row>
    <row r="8" spans="1:10" ht="12.75" customHeight="1" x14ac:dyDescent="0.2">
      <c r="A8" s="11" t="s">
        <v>13</v>
      </c>
      <c r="B8" s="65" t="s">
        <v>14</v>
      </c>
      <c r="C8" s="66"/>
      <c r="D8" s="12" t="s">
        <v>12</v>
      </c>
      <c r="E8" s="13">
        <v>2</v>
      </c>
      <c r="F8" s="13">
        <v>370</v>
      </c>
      <c r="G8" s="14">
        <f t="shared" si="0"/>
        <v>740</v>
      </c>
      <c r="H8" s="15"/>
      <c r="J8" s="16"/>
    </row>
    <row r="9" spans="1:10" ht="12.75" customHeight="1" x14ac:dyDescent="0.2">
      <c r="A9" s="11" t="s">
        <v>15</v>
      </c>
      <c r="B9" s="65" t="s">
        <v>14</v>
      </c>
      <c r="C9" s="66"/>
      <c r="D9" s="12" t="s">
        <v>12</v>
      </c>
      <c r="E9" s="13">
        <v>2</v>
      </c>
      <c r="F9" s="13">
        <v>370</v>
      </c>
      <c r="G9" s="14">
        <f t="shared" si="0"/>
        <v>740</v>
      </c>
      <c r="H9" s="15"/>
      <c r="J9" s="16"/>
    </row>
    <row r="10" spans="1:10" ht="12.75" customHeight="1" x14ac:dyDescent="0.2">
      <c r="A10" s="11" t="s">
        <v>15</v>
      </c>
      <c r="B10" s="65" t="s">
        <v>16</v>
      </c>
      <c r="C10" s="66"/>
      <c r="D10" s="12" t="s">
        <v>12</v>
      </c>
      <c r="E10" s="13">
        <v>1</v>
      </c>
      <c r="F10" s="13">
        <v>100</v>
      </c>
      <c r="G10" s="14">
        <f t="shared" si="0"/>
        <v>100</v>
      </c>
      <c r="H10" s="15"/>
    </row>
    <row r="11" spans="1:10" ht="12.75" customHeight="1" x14ac:dyDescent="0.2">
      <c r="A11" s="11" t="s">
        <v>17</v>
      </c>
      <c r="B11" s="65" t="s">
        <v>18</v>
      </c>
      <c r="C11" s="66"/>
      <c r="D11" s="12" t="s">
        <v>12</v>
      </c>
      <c r="E11" s="13">
        <v>1</v>
      </c>
      <c r="F11" s="13">
        <v>200</v>
      </c>
      <c r="G11" s="14">
        <f t="shared" si="0"/>
        <v>200</v>
      </c>
      <c r="H11" s="17"/>
    </row>
    <row r="12" spans="1:10" ht="13.5" customHeight="1" x14ac:dyDescent="0.2">
      <c r="A12" s="86" t="s">
        <v>19</v>
      </c>
      <c r="B12" s="87"/>
      <c r="C12" s="88"/>
      <c r="D12" s="18" t="s">
        <v>9</v>
      </c>
      <c r="E12" s="18" t="s">
        <v>9</v>
      </c>
      <c r="F12" s="19" t="s">
        <v>9</v>
      </c>
      <c r="G12" s="20">
        <f>G13</f>
        <v>603.904</v>
      </c>
      <c r="H12" s="21"/>
    </row>
    <row r="13" spans="1:10" ht="13.5" customHeight="1" x14ac:dyDescent="0.2">
      <c r="A13" s="22" t="s">
        <v>20</v>
      </c>
      <c r="B13" s="89" t="s">
        <v>21</v>
      </c>
      <c r="C13" s="90"/>
      <c r="D13" s="23" t="s">
        <v>22</v>
      </c>
      <c r="E13" s="24">
        <v>1</v>
      </c>
      <c r="F13" s="25"/>
      <c r="G13" s="26">
        <f>G6*23.59%</f>
        <v>603.904</v>
      </c>
      <c r="H13" s="27"/>
    </row>
    <row r="14" spans="1:10" ht="13.5" customHeight="1" x14ac:dyDescent="0.2">
      <c r="A14" s="69" t="s">
        <v>23</v>
      </c>
      <c r="B14" s="70"/>
      <c r="C14" s="71"/>
      <c r="D14" s="7" t="s">
        <v>9</v>
      </c>
      <c r="E14" s="7" t="s">
        <v>9</v>
      </c>
      <c r="F14" s="8" t="s">
        <v>9</v>
      </c>
      <c r="G14" s="28">
        <f>G15+G16</f>
        <v>4056</v>
      </c>
      <c r="H14" s="10"/>
    </row>
    <row r="15" spans="1:10" ht="12.75" customHeight="1" x14ac:dyDescent="0.2">
      <c r="A15" s="11" t="s">
        <v>24</v>
      </c>
      <c r="B15" s="65" t="s">
        <v>25</v>
      </c>
      <c r="C15" s="66"/>
      <c r="D15" s="29" t="s">
        <v>26</v>
      </c>
      <c r="E15" s="13">
        <v>8</v>
      </c>
      <c r="F15" s="30">
        <v>325</v>
      </c>
      <c r="G15" s="31">
        <f>E15*F15</f>
        <v>2600</v>
      </c>
      <c r="H15" s="15"/>
    </row>
    <row r="16" spans="1:10" ht="13.5" customHeight="1" x14ac:dyDescent="0.2">
      <c r="A16" s="32" t="s">
        <v>27</v>
      </c>
      <c r="B16" s="81" t="s">
        <v>28</v>
      </c>
      <c r="C16" s="68"/>
      <c r="D16" s="33" t="s">
        <v>29</v>
      </c>
      <c r="E16" s="34">
        <f>28*2*5</f>
        <v>280</v>
      </c>
      <c r="F16" s="35">
        <v>5.2</v>
      </c>
      <c r="G16" s="36">
        <f>E16*F16</f>
        <v>1456</v>
      </c>
      <c r="H16" s="37"/>
    </row>
    <row r="17" spans="1:10" ht="13.5" customHeight="1" x14ac:dyDescent="0.2">
      <c r="A17" s="69" t="s">
        <v>30</v>
      </c>
      <c r="B17" s="70"/>
      <c r="C17" s="71"/>
      <c r="D17" s="7" t="s">
        <v>9</v>
      </c>
      <c r="E17" s="7" t="s">
        <v>9</v>
      </c>
      <c r="F17" s="8" t="s">
        <v>9</v>
      </c>
      <c r="G17" s="9">
        <f>G18+G19+G20+G21</f>
        <v>456.5</v>
      </c>
      <c r="H17" s="10"/>
      <c r="J17" s="38"/>
    </row>
    <row r="18" spans="1:10" ht="12.75" customHeight="1" x14ac:dyDescent="0.2">
      <c r="A18" s="11" t="s">
        <v>31</v>
      </c>
      <c r="B18" s="65" t="s">
        <v>32</v>
      </c>
      <c r="C18" s="66"/>
      <c r="D18" s="13" t="s">
        <v>22</v>
      </c>
      <c r="E18" s="13">
        <v>1</v>
      </c>
      <c r="F18" s="39"/>
      <c r="G18" s="40">
        <v>90</v>
      </c>
      <c r="H18" s="15"/>
    </row>
    <row r="19" spans="1:10" ht="12.75" customHeight="1" x14ac:dyDescent="0.2">
      <c r="A19" s="11" t="s">
        <v>33</v>
      </c>
      <c r="B19" s="65" t="s">
        <v>34</v>
      </c>
      <c r="C19" s="66"/>
      <c r="D19" s="13" t="s">
        <v>22</v>
      </c>
      <c r="E19" s="13">
        <v>1</v>
      </c>
      <c r="F19" s="39"/>
      <c r="G19" s="40">
        <v>216.5</v>
      </c>
      <c r="H19" s="15"/>
    </row>
    <row r="20" spans="1:10" ht="12.75" customHeight="1" x14ac:dyDescent="0.2">
      <c r="A20" s="11" t="s">
        <v>35</v>
      </c>
      <c r="B20" s="29" t="s">
        <v>36</v>
      </c>
      <c r="C20" s="29"/>
      <c r="D20" s="13" t="s">
        <v>22</v>
      </c>
      <c r="E20" s="13">
        <v>1</v>
      </c>
      <c r="F20" s="39"/>
      <c r="G20" s="40">
        <v>50</v>
      </c>
      <c r="H20" s="15"/>
    </row>
    <row r="21" spans="1:10" ht="13.5" customHeight="1" x14ac:dyDescent="0.2">
      <c r="A21" s="32" t="s">
        <v>37</v>
      </c>
      <c r="B21" s="67" t="s">
        <v>38</v>
      </c>
      <c r="C21" s="68"/>
      <c r="D21" s="41" t="s">
        <v>22</v>
      </c>
      <c r="E21" s="41">
        <v>1</v>
      </c>
      <c r="F21" s="42"/>
      <c r="G21" s="43">
        <v>100</v>
      </c>
      <c r="H21" s="37"/>
    </row>
    <row r="22" spans="1:10" ht="13.5" customHeight="1" x14ac:dyDescent="0.2">
      <c r="A22" s="69" t="s">
        <v>39</v>
      </c>
      <c r="B22" s="70"/>
      <c r="C22" s="71"/>
      <c r="D22" s="7" t="s">
        <v>9</v>
      </c>
      <c r="E22" s="7" t="s">
        <v>9</v>
      </c>
      <c r="F22" s="8" t="s">
        <v>9</v>
      </c>
      <c r="G22" s="9">
        <f>G23+G24+G25+G26+G27</f>
        <v>1587.5</v>
      </c>
      <c r="H22" s="10"/>
    </row>
    <row r="23" spans="1:10" ht="12.75" customHeight="1" x14ac:dyDescent="0.2">
      <c r="A23" s="11" t="s">
        <v>40</v>
      </c>
      <c r="B23" s="29" t="s">
        <v>41</v>
      </c>
      <c r="C23" s="29"/>
      <c r="D23" s="13" t="s">
        <v>26</v>
      </c>
      <c r="E23" s="13">
        <v>6</v>
      </c>
      <c r="F23" s="39">
        <v>228.75</v>
      </c>
      <c r="G23" s="14">
        <f>E23*F23</f>
        <v>1372.5</v>
      </c>
      <c r="H23" s="15"/>
    </row>
    <row r="24" spans="1:10" ht="12" customHeight="1" x14ac:dyDescent="0.2">
      <c r="A24" s="11" t="s">
        <v>42</v>
      </c>
      <c r="B24" s="29" t="s">
        <v>43</v>
      </c>
      <c r="C24" s="29"/>
      <c r="D24" s="13" t="s">
        <v>26</v>
      </c>
      <c r="E24" s="13">
        <v>1</v>
      </c>
      <c r="F24" s="39"/>
      <c r="G24" s="14">
        <v>56</v>
      </c>
      <c r="H24" s="15"/>
    </row>
    <row r="25" spans="1:10" ht="26.25" customHeight="1" x14ac:dyDescent="0.2">
      <c r="A25" s="44" t="s">
        <v>44</v>
      </c>
      <c r="B25" s="45" t="s">
        <v>45</v>
      </c>
      <c r="C25" s="46"/>
      <c r="D25" s="47" t="s">
        <v>26</v>
      </c>
      <c r="E25" s="47">
        <v>4</v>
      </c>
      <c r="F25" s="48">
        <v>1.25</v>
      </c>
      <c r="G25" s="49">
        <f t="shared" ref="G25:G26" si="1">E25*F25</f>
        <v>5</v>
      </c>
      <c r="H25" s="17"/>
    </row>
    <row r="26" spans="1:10" ht="12.75" customHeight="1" x14ac:dyDescent="0.2">
      <c r="A26" s="44" t="s">
        <v>44</v>
      </c>
      <c r="B26" s="72" t="s">
        <v>46</v>
      </c>
      <c r="C26" s="66"/>
      <c r="D26" s="47" t="s">
        <v>26</v>
      </c>
      <c r="E26" s="47">
        <v>1</v>
      </c>
      <c r="F26" s="48">
        <f>54</f>
        <v>54</v>
      </c>
      <c r="G26" s="49">
        <f t="shared" si="1"/>
        <v>54</v>
      </c>
      <c r="H26" s="17"/>
    </row>
    <row r="27" spans="1:10" ht="13.5" customHeight="1" x14ac:dyDescent="0.2">
      <c r="A27" s="44" t="s">
        <v>47</v>
      </c>
      <c r="B27" s="73" t="s">
        <v>48</v>
      </c>
      <c r="C27" s="74"/>
      <c r="D27" s="47" t="s">
        <v>22</v>
      </c>
      <c r="E27" s="47">
        <v>1</v>
      </c>
      <c r="F27" s="48"/>
      <c r="G27" s="49">
        <v>100</v>
      </c>
      <c r="H27" s="17"/>
    </row>
    <row r="28" spans="1:10" ht="12.75" customHeight="1" x14ac:dyDescent="0.2">
      <c r="A28" s="75" t="s">
        <v>49</v>
      </c>
      <c r="B28" s="76"/>
      <c r="C28" s="77"/>
      <c r="D28" s="82"/>
      <c r="E28" s="76"/>
      <c r="F28" s="83"/>
      <c r="G28" s="61">
        <f>G6+G12+G14+G17+G22</f>
        <v>9263.9040000000005</v>
      </c>
      <c r="H28" s="63"/>
    </row>
    <row r="29" spans="1:10" ht="13.5" customHeight="1" x14ac:dyDescent="0.2">
      <c r="A29" s="78"/>
      <c r="B29" s="79"/>
      <c r="C29" s="80"/>
      <c r="D29" s="84"/>
      <c r="E29" s="79"/>
      <c r="F29" s="85"/>
      <c r="G29" s="62"/>
      <c r="H29" s="64"/>
    </row>
    <row r="30" spans="1:10" ht="12.75" customHeight="1" x14ac:dyDescent="0.2">
      <c r="D30" s="50" t="s">
        <v>50</v>
      </c>
      <c r="E30" s="50"/>
      <c r="F30" s="50"/>
      <c r="G30" s="51">
        <f>G32-G31</f>
        <v>7513.9040000000005</v>
      </c>
      <c r="H30" s="51">
        <f>G30/50</f>
        <v>150.27808000000002</v>
      </c>
    </row>
    <row r="31" spans="1:10" ht="12.75" customHeight="1" x14ac:dyDescent="0.2">
      <c r="C31" s="52"/>
      <c r="D31" s="13" t="s">
        <v>51</v>
      </c>
      <c r="E31" s="53"/>
      <c r="F31" s="54"/>
      <c r="G31" s="55">
        <f>50*35</f>
        <v>1750</v>
      </c>
      <c r="H31" s="55">
        <v>35</v>
      </c>
    </row>
    <row r="32" spans="1:10" ht="12.75" customHeight="1" x14ac:dyDescent="0.2">
      <c r="D32" s="56" t="s">
        <v>52</v>
      </c>
      <c r="E32" s="56"/>
      <c r="F32" s="57"/>
      <c r="G32" s="58">
        <f>G28</f>
        <v>9263.9040000000005</v>
      </c>
      <c r="H32" s="59">
        <f>G32/50</f>
        <v>185.27808000000002</v>
      </c>
    </row>
    <row r="33" spans="3:7" ht="12.75" customHeight="1" x14ac:dyDescent="0.2">
      <c r="G33" s="60"/>
    </row>
    <row r="34" spans="3:7" ht="12.75" customHeight="1" x14ac:dyDescent="0.2">
      <c r="C34" s="38" t="s">
        <v>53</v>
      </c>
    </row>
    <row r="35" spans="3:7" ht="12.75" customHeight="1" x14ac:dyDescent="0.2"/>
    <row r="36" spans="3:7" ht="12.75" customHeight="1" x14ac:dyDescent="0.2"/>
    <row r="37" spans="3:7" ht="12.75" customHeight="1" x14ac:dyDescent="0.2"/>
    <row r="38" spans="3:7" ht="12.75" customHeight="1" x14ac:dyDescent="0.2"/>
    <row r="39" spans="3:7" ht="12.75" customHeight="1" x14ac:dyDescent="0.2"/>
    <row r="40" spans="3:7" ht="12.75" customHeight="1" x14ac:dyDescent="0.2"/>
    <row r="41" spans="3:7" ht="12.75" customHeight="1" x14ac:dyDescent="0.2"/>
    <row r="42" spans="3:7" ht="12.75" customHeight="1" x14ac:dyDescent="0.2"/>
    <row r="43" spans="3:7" ht="12.75" customHeight="1" x14ac:dyDescent="0.2"/>
    <row r="44" spans="3:7" ht="12.75" customHeight="1" x14ac:dyDescent="0.2"/>
    <row r="45" spans="3:7" ht="12.75" customHeight="1" x14ac:dyDescent="0.2"/>
    <row r="46" spans="3:7" ht="12.75" customHeight="1" x14ac:dyDescent="0.2"/>
    <row r="47" spans="3:7" ht="12.75" customHeight="1" x14ac:dyDescent="0.2"/>
    <row r="48" spans="3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24">
    <mergeCell ref="A2:H4"/>
    <mergeCell ref="B5:C5"/>
    <mergeCell ref="A6:C6"/>
    <mergeCell ref="B7:C7"/>
    <mergeCell ref="B8:C8"/>
    <mergeCell ref="B9:C9"/>
    <mergeCell ref="B10:C10"/>
    <mergeCell ref="B11:C11"/>
    <mergeCell ref="A12:C12"/>
    <mergeCell ref="B13:C13"/>
    <mergeCell ref="A14:C14"/>
    <mergeCell ref="B15:C15"/>
    <mergeCell ref="B16:C16"/>
    <mergeCell ref="A17:C17"/>
    <mergeCell ref="D28:F29"/>
    <mergeCell ref="G28:G29"/>
    <mergeCell ref="H28:H29"/>
    <mergeCell ref="B18:C18"/>
    <mergeCell ref="B19:C19"/>
    <mergeCell ref="B21:C21"/>
    <mergeCell ref="A22:C22"/>
    <mergeCell ref="B26:C26"/>
    <mergeCell ref="B27:C27"/>
    <mergeCell ref="A28:C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 un piedzīvo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Olaines novada pasvaldiba</cp:lastModifiedBy>
  <dcterms:created xsi:type="dcterms:W3CDTF">2014-08-08T10:57:11Z</dcterms:created>
  <dcterms:modified xsi:type="dcterms:W3CDTF">2025-05-06T14:12:03Z</dcterms:modified>
</cp:coreProperties>
</file>